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603" activeTab="1"/>
  </bookViews>
  <sheets>
    <sheet name="зима 2013-2014 н. р." sheetId="1" r:id="rId1"/>
    <sheet name="Лист2" sheetId="2" r:id="rId2"/>
    <sheet name="Лист3" sheetId="3" r:id="rId3"/>
  </sheets>
  <definedNames>
    <definedName name="_xlnm.Print_Area" localSheetId="0">'зима 2013-2014 н. р.'!$A$1:$X$63</definedName>
    <definedName name="_xlnm.Print_Area" localSheetId="1">'Лист2'!#REF!</definedName>
  </definedNames>
  <calcPr fullCalcOnLoad="1"/>
</workbook>
</file>

<file path=xl/sharedStrings.xml><?xml version="1.0" encoding="utf-8"?>
<sst xmlns="http://schemas.openxmlformats.org/spreadsheetml/2006/main" count="114" uniqueCount="103">
  <si>
    <t>Усього</t>
  </si>
  <si>
    <t>студентів</t>
  </si>
  <si>
    <t>на початок</t>
  </si>
  <si>
    <t>сесії</t>
  </si>
  <si>
    <t xml:space="preserve">У т. ч. в </t>
  </si>
  <si>
    <t>академ.</t>
  </si>
  <si>
    <t>Повинні</t>
  </si>
  <si>
    <t>складати</t>
  </si>
  <si>
    <t>екзамени</t>
  </si>
  <si>
    <t>(гр.2-гр3)</t>
  </si>
  <si>
    <t>допущено</t>
  </si>
  <si>
    <t>до екзам.</t>
  </si>
  <si>
    <t xml:space="preserve">   Не з явилися</t>
  </si>
  <si>
    <t>з поважн.</t>
  </si>
  <si>
    <t>причини</t>
  </si>
  <si>
    <t>з непо-</t>
  </si>
  <si>
    <t>важної</t>
  </si>
  <si>
    <t>з усіх</t>
  </si>
  <si>
    <t>предм.</t>
  </si>
  <si>
    <t>"відмін-</t>
  </si>
  <si>
    <t>но"</t>
  </si>
  <si>
    <t xml:space="preserve">    на</t>
  </si>
  <si>
    <t xml:space="preserve">     на</t>
  </si>
  <si>
    <t>"відмінно"</t>
  </si>
  <si>
    <t>змішані</t>
  </si>
  <si>
    <t>оцінки</t>
  </si>
  <si>
    <t>"задовіль-</t>
  </si>
  <si>
    <t>Склали</t>
  </si>
  <si>
    <t xml:space="preserve">          Дістали незадовільну оцінку</t>
  </si>
  <si>
    <t>(сума гр.</t>
  </si>
  <si>
    <t>14,15,16)</t>
  </si>
  <si>
    <t>одну</t>
  </si>
  <si>
    <t>дві</t>
  </si>
  <si>
    <t>три</t>
  </si>
  <si>
    <t>Абс.усп.</t>
  </si>
  <si>
    <t>(гр.8</t>
  </si>
  <si>
    <t>гр.4)</t>
  </si>
  <si>
    <t>Закінчили</t>
  </si>
  <si>
    <t>теор.курс</t>
  </si>
  <si>
    <t>навчання</t>
  </si>
  <si>
    <t>Залишено</t>
  </si>
  <si>
    <t>на другий</t>
  </si>
  <si>
    <t>рік</t>
  </si>
  <si>
    <t>Відчисл.</t>
  </si>
  <si>
    <t>за резул.</t>
  </si>
  <si>
    <t>перевідн.</t>
  </si>
  <si>
    <t>екзаменів</t>
  </si>
  <si>
    <t xml:space="preserve">Переведено на </t>
  </si>
  <si>
    <t>наступний рік</t>
  </si>
  <si>
    <t>усього</t>
  </si>
  <si>
    <t>у т. ч.</t>
  </si>
  <si>
    <t>умовно</t>
  </si>
  <si>
    <t xml:space="preserve">                                                                                                            </t>
  </si>
  <si>
    <t>По університету</t>
  </si>
  <si>
    <t>Факультет іноземної  філології</t>
  </si>
  <si>
    <t xml:space="preserve">                                  РЕЗУЛЬТАТИ  ЗИМОВОЇ ЗАЛІКОВО-ЕКЗАМЕНАЦІЙНОЇ   СЕСІЇ    2007-2008 н.р.</t>
  </si>
  <si>
    <t>навч план</t>
  </si>
  <si>
    <t>"добре" і</t>
  </si>
  <si>
    <r>
      <t xml:space="preserve">               </t>
    </r>
    <r>
      <rPr>
        <b/>
        <i/>
        <sz val="14"/>
        <rFont val="Arial Cyr"/>
        <family val="0"/>
      </rPr>
      <t xml:space="preserve">  ( денна форма навчання)</t>
    </r>
  </si>
  <si>
    <t>Всього</t>
  </si>
  <si>
    <t>Курс, спеціальність</t>
  </si>
  <si>
    <t xml:space="preserve"> відпуст.</t>
  </si>
  <si>
    <t>Механіко - математичний факультет</t>
  </si>
  <si>
    <t>Факультет  фізичної  культури  та  спорту</t>
  </si>
  <si>
    <t>Факультет педагогіки та психології</t>
  </si>
  <si>
    <t>014.01 Середня освіта (Українська мова і література)</t>
  </si>
  <si>
    <t>035.01Філологія (Українська мова і література)</t>
  </si>
  <si>
    <t>014.04 Середня освіта (Математика)</t>
  </si>
  <si>
    <t>Історичний факультет</t>
  </si>
  <si>
    <t>Факультет дошкільної та  початкової  освіти</t>
  </si>
  <si>
    <t>014.08 Середня освіта (Фізика)</t>
  </si>
  <si>
    <r>
      <t>122 Комп</t>
    </r>
    <r>
      <rPr>
        <sz val="12"/>
        <rFont val="Calibri"/>
        <family val="2"/>
      </rPr>
      <t>’</t>
    </r>
    <r>
      <rPr>
        <i/>
        <sz val="12"/>
        <rFont val="Arial Cyr"/>
        <family val="0"/>
      </rPr>
      <t>ютерні науки</t>
    </r>
  </si>
  <si>
    <t>123 Компютерна інженерія</t>
  </si>
  <si>
    <t>113 Прикладна математика</t>
  </si>
  <si>
    <t>104 Фізика і астрономія</t>
  </si>
  <si>
    <t xml:space="preserve"> 014.05 Середня освіта (Біологія)</t>
  </si>
  <si>
    <t>091 Біологія</t>
  </si>
  <si>
    <t>014.06 Середня освіта(Хімія)</t>
  </si>
  <si>
    <t>014.11 Середня освіта (Фізична культура)</t>
  </si>
  <si>
    <t>017 Фізична культура  і спорт</t>
  </si>
  <si>
    <t>014.03 Середня освіта (Історія)</t>
  </si>
  <si>
    <t>032 Історія та археологія</t>
  </si>
  <si>
    <t>052 Політологія</t>
  </si>
  <si>
    <t>012 Дошкільна освіта</t>
  </si>
  <si>
    <t>013 Початкова освіта</t>
  </si>
  <si>
    <t>014.02 Середня освіта (Мова  та література(англійська)</t>
  </si>
  <si>
    <t>014.02 Середня освіта (Мова  та література (німецька)</t>
  </si>
  <si>
    <t>035.10 Філологія(Прикладна лінгвістика)</t>
  </si>
  <si>
    <t>014.02 Середня освіта (Мова і література (російська)</t>
  </si>
  <si>
    <t>053 Психологія</t>
  </si>
  <si>
    <t>213 Соціальна робота</t>
  </si>
  <si>
    <t>016 Спеціальна освіта</t>
  </si>
  <si>
    <t>014.13 Середня освіта (Музичне мистецтво)</t>
  </si>
  <si>
    <t>051 Економіка</t>
  </si>
  <si>
    <t>292 Міжнародні економічні відносини</t>
  </si>
  <si>
    <t>073 Менеджмент</t>
  </si>
  <si>
    <t>072 Фінанси, банківська справа та страхування</t>
  </si>
  <si>
    <t>071 Облік і оподаткування</t>
  </si>
  <si>
    <t xml:space="preserve">    Результати зимової заліково-екзаменаційної сесії      2019-2020 н. р.</t>
  </si>
  <si>
    <t>035.041 Філологія(Переклад )</t>
  </si>
  <si>
    <t>035.041 Філологія (Англійська мова і література)</t>
  </si>
  <si>
    <t>035.043 Філологія (Німецька  мова і література)</t>
  </si>
  <si>
    <t>126 інформаційні сист та мереж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</si>
</sst>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5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33" borderId="0" xfId="0" applyFill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8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9" fillId="35" borderId="21" xfId="0" applyFont="1" applyFill="1" applyBorder="1" applyAlignment="1">
      <alignment horizontal="center"/>
    </xf>
    <xf numFmtId="2" fontId="9" fillId="35" borderId="21" xfId="0" applyNumberFormat="1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6" borderId="21" xfId="0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2" fontId="9" fillId="35" borderId="21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2" fontId="9" fillId="35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9" fillId="35" borderId="20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22" xfId="0" applyFont="1" applyFill="1" applyBorder="1" applyAlignment="1">
      <alignment horizontal="left"/>
    </xf>
    <xf numFmtId="0" fontId="10" fillId="0" borderId="2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10" fillId="33" borderId="2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1" fontId="6" fillId="0" borderId="12" xfId="58" applyFont="1" applyBorder="1" applyAlignment="1">
      <alignment/>
    </xf>
    <xf numFmtId="171" fontId="6" fillId="0" borderId="14" xfId="58" applyFont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9"/>
  <sheetViews>
    <sheetView view="pageBreakPreview" zoomScale="70" zoomScaleNormal="75" zoomScaleSheetLayoutView="70" zoomScalePageLayoutView="0" workbookViewId="0" topLeftCell="A1">
      <pane ySplit="9" topLeftCell="A58" activePane="bottomLeft" state="frozen"/>
      <selection pane="topLeft" activeCell="A1" sqref="A1"/>
      <selection pane="bottomLeft" activeCell="A61" sqref="A61:IV67"/>
    </sheetView>
  </sheetViews>
  <sheetFormatPr defaultColWidth="9.00390625" defaultRowHeight="12.75"/>
  <cols>
    <col min="3" max="3" width="19.375" style="0" customWidth="1"/>
    <col min="4" max="4" width="11.75390625" style="0" customWidth="1"/>
    <col min="5" max="5" width="10.125" style="0" customWidth="1"/>
    <col min="6" max="6" width="11.125" style="0" customWidth="1"/>
    <col min="7" max="7" width="10.875" style="0" customWidth="1"/>
    <col min="8" max="9" width="10.125" style="0" customWidth="1"/>
    <col min="10" max="10" width="10.875" style="0" customWidth="1"/>
    <col min="11" max="15" width="10.125" style="0" customWidth="1"/>
    <col min="16" max="16" width="9.75390625" style="0" customWidth="1"/>
    <col min="17" max="19" width="10.125" style="0" customWidth="1"/>
    <col min="20" max="20" width="12.625" style="0" customWidth="1"/>
    <col min="21" max="21" width="10.125" style="0" customWidth="1"/>
    <col min="22" max="22" width="11.125" style="0" customWidth="1"/>
    <col min="23" max="23" width="10.125" style="0" customWidth="1"/>
  </cols>
  <sheetData>
    <row r="1" ht="2.25" customHeight="1"/>
    <row r="2" spans="2:24" ht="25.5" customHeight="1">
      <c r="B2" s="1" t="s">
        <v>52</v>
      </c>
      <c r="C2" s="16" t="s">
        <v>55</v>
      </c>
      <c r="D2" s="145" t="s">
        <v>98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22.5" customHeight="1" thickBot="1">
      <c r="A3" s="1"/>
      <c r="B3" s="1"/>
      <c r="C3" s="17"/>
      <c r="D3" s="146" t="s">
        <v>58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6" ht="14.25" customHeight="1" hidden="1" thickBot="1">
      <c r="A4" s="5"/>
      <c r="B4" s="13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5"/>
      <c r="V4" s="5"/>
      <c r="W4" s="8"/>
      <c r="X4" s="5"/>
      <c r="Y4" s="2"/>
      <c r="Z4" s="1"/>
    </row>
    <row r="5" spans="1:25" ht="15.75" thickBot="1">
      <c r="A5" s="18"/>
      <c r="B5" s="19"/>
      <c r="C5" s="20"/>
      <c r="D5" s="57" t="s">
        <v>0</v>
      </c>
      <c r="E5" s="20" t="s">
        <v>4</v>
      </c>
      <c r="F5" s="39" t="s">
        <v>6</v>
      </c>
      <c r="G5" s="39" t="s">
        <v>0</v>
      </c>
      <c r="H5" s="35" t="s">
        <v>12</v>
      </c>
      <c r="I5" s="29"/>
      <c r="J5" s="147" t="s">
        <v>27</v>
      </c>
      <c r="K5" s="148"/>
      <c r="L5" s="148"/>
      <c r="M5" s="148"/>
      <c r="N5" s="149"/>
      <c r="O5" s="150" t="s">
        <v>28</v>
      </c>
      <c r="P5" s="151"/>
      <c r="Q5" s="151"/>
      <c r="R5" s="152"/>
      <c r="S5" s="39" t="s">
        <v>34</v>
      </c>
      <c r="T5" s="39" t="s">
        <v>37</v>
      </c>
      <c r="U5" s="39" t="s">
        <v>40</v>
      </c>
      <c r="V5" s="43" t="s">
        <v>43</v>
      </c>
      <c r="W5" s="51" t="s">
        <v>47</v>
      </c>
      <c r="X5" s="39"/>
      <c r="Y5" s="1"/>
    </row>
    <row r="6" spans="1:25" ht="15.75" thickBot="1">
      <c r="A6" s="153" t="s">
        <v>60</v>
      </c>
      <c r="B6" s="154"/>
      <c r="C6" s="155"/>
      <c r="D6" s="58" t="s">
        <v>1</v>
      </c>
      <c r="E6" s="74" t="s">
        <v>5</v>
      </c>
      <c r="F6" s="37" t="s">
        <v>7</v>
      </c>
      <c r="G6" s="37" t="s">
        <v>10</v>
      </c>
      <c r="H6" s="43" t="s">
        <v>13</v>
      </c>
      <c r="I6" s="36" t="s">
        <v>15</v>
      </c>
      <c r="J6" s="44" t="s">
        <v>17</v>
      </c>
      <c r="K6" s="41" t="s">
        <v>21</v>
      </c>
      <c r="L6" s="36" t="s">
        <v>22</v>
      </c>
      <c r="M6" s="41" t="s">
        <v>22</v>
      </c>
      <c r="N6" s="37" t="s">
        <v>22</v>
      </c>
      <c r="O6" s="36" t="s">
        <v>0</v>
      </c>
      <c r="P6" s="41"/>
      <c r="Q6" s="41"/>
      <c r="R6" s="37"/>
      <c r="S6" s="37" t="s">
        <v>35</v>
      </c>
      <c r="T6" s="37" t="s">
        <v>38</v>
      </c>
      <c r="U6" s="37" t="s">
        <v>41</v>
      </c>
      <c r="V6" s="45" t="s">
        <v>44</v>
      </c>
      <c r="W6" s="52" t="s">
        <v>48</v>
      </c>
      <c r="X6" s="30"/>
      <c r="Y6" s="1"/>
    </row>
    <row r="7" spans="1:25" ht="15">
      <c r="A7" s="23"/>
      <c r="B7" s="25"/>
      <c r="C7" s="24"/>
      <c r="D7" s="58" t="s">
        <v>2</v>
      </c>
      <c r="E7" s="74" t="s">
        <v>61</v>
      </c>
      <c r="F7" s="37" t="s">
        <v>8</v>
      </c>
      <c r="G7" s="37" t="s">
        <v>11</v>
      </c>
      <c r="H7" s="45" t="s">
        <v>14</v>
      </c>
      <c r="I7" s="36" t="s">
        <v>16</v>
      </c>
      <c r="J7" s="46" t="s">
        <v>18</v>
      </c>
      <c r="K7" s="42" t="s">
        <v>19</v>
      </c>
      <c r="L7" s="36" t="s">
        <v>57</v>
      </c>
      <c r="M7" s="42" t="s">
        <v>24</v>
      </c>
      <c r="N7" s="37" t="s">
        <v>26</v>
      </c>
      <c r="O7" s="36" t="s">
        <v>29</v>
      </c>
      <c r="P7" s="49" t="s">
        <v>31</v>
      </c>
      <c r="Q7" s="50" t="s">
        <v>32</v>
      </c>
      <c r="R7" s="47" t="s">
        <v>33</v>
      </c>
      <c r="S7" s="37" t="s">
        <v>36</v>
      </c>
      <c r="T7" s="37" t="s">
        <v>39</v>
      </c>
      <c r="U7" s="37" t="s">
        <v>42</v>
      </c>
      <c r="V7" s="53" t="s">
        <v>45</v>
      </c>
      <c r="W7" s="41" t="s">
        <v>49</v>
      </c>
      <c r="X7" s="37" t="s">
        <v>50</v>
      </c>
      <c r="Y7" s="1"/>
    </row>
    <row r="8" spans="1:29" ht="15.75" thickBot="1">
      <c r="A8" s="23"/>
      <c r="B8" s="24"/>
      <c r="C8" s="24"/>
      <c r="D8" s="58" t="s">
        <v>3</v>
      </c>
      <c r="E8" s="37"/>
      <c r="F8" s="47" t="s">
        <v>9</v>
      </c>
      <c r="G8" s="47"/>
      <c r="H8" s="37"/>
      <c r="I8" s="36" t="s">
        <v>14</v>
      </c>
      <c r="J8" s="48" t="s">
        <v>56</v>
      </c>
      <c r="K8" s="42" t="s">
        <v>20</v>
      </c>
      <c r="L8" s="36" t="s">
        <v>23</v>
      </c>
      <c r="M8" s="42" t="s">
        <v>25</v>
      </c>
      <c r="N8" s="37" t="s">
        <v>20</v>
      </c>
      <c r="O8" s="36" t="s">
        <v>30</v>
      </c>
      <c r="P8" s="40"/>
      <c r="Q8" s="38"/>
      <c r="R8" s="38"/>
      <c r="S8" s="38"/>
      <c r="T8" s="37"/>
      <c r="U8" s="37"/>
      <c r="V8" s="36" t="s">
        <v>46</v>
      </c>
      <c r="W8" s="42"/>
      <c r="X8" s="37" t="s">
        <v>51</v>
      </c>
      <c r="Y8" s="10"/>
      <c r="Z8" s="1"/>
      <c r="AA8" s="1"/>
      <c r="AB8" s="1"/>
      <c r="AC8" s="1"/>
    </row>
    <row r="9" spans="1:34" s="3" customFormat="1" ht="15" customHeight="1" thickBot="1">
      <c r="A9" s="21"/>
      <c r="B9" s="26">
        <v>1</v>
      </c>
      <c r="C9" s="22"/>
      <c r="D9" s="27">
        <v>2</v>
      </c>
      <c r="E9" s="28">
        <v>3</v>
      </c>
      <c r="F9" s="28">
        <v>4</v>
      </c>
      <c r="G9" s="28">
        <v>5</v>
      </c>
      <c r="H9" s="28">
        <v>6</v>
      </c>
      <c r="I9" s="26">
        <v>7</v>
      </c>
      <c r="J9" s="27">
        <v>8</v>
      </c>
      <c r="K9" s="27">
        <v>9</v>
      </c>
      <c r="L9" s="26">
        <v>10</v>
      </c>
      <c r="M9" s="27">
        <v>11</v>
      </c>
      <c r="N9" s="28">
        <v>12</v>
      </c>
      <c r="O9" s="26">
        <v>13</v>
      </c>
      <c r="P9" s="27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6">
        <v>20</v>
      </c>
      <c r="W9" s="27">
        <v>21</v>
      </c>
      <c r="X9" s="28">
        <v>22</v>
      </c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25" s="11" customFormat="1" ht="18" customHeight="1" thickBot="1">
      <c r="A10" s="143" t="s">
        <v>62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2"/>
    </row>
    <row r="11" spans="1:25" ht="33.75" customHeight="1" thickBot="1">
      <c r="A11" s="128" t="s">
        <v>67</v>
      </c>
      <c r="B11" s="129"/>
      <c r="C11" s="130"/>
      <c r="D11" s="87">
        <v>55</v>
      </c>
      <c r="E11" s="79">
        <v>0</v>
      </c>
      <c r="F11" s="79">
        <v>55</v>
      </c>
      <c r="G11" s="79">
        <v>55</v>
      </c>
      <c r="H11" s="79">
        <v>0</v>
      </c>
      <c r="I11" s="87">
        <v>5</v>
      </c>
      <c r="J11" s="87">
        <f>SUM(K10:N11)</f>
        <v>50</v>
      </c>
      <c r="K11" s="87">
        <v>5</v>
      </c>
      <c r="L11" s="79">
        <v>7</v>
      </c>
      <c r="M11" s="79">
        <v>32</v>
      </c>
      <c r="N11" s="79">
        <v>6</v>
      </c>
      <c r="O11" s="79">
        <f aca="true" t="shared" si="0" ref="O11:O16">SUM(P11:R11)</f>
        <v>0</v>
      </c>
      <c r="P11" s="79">
        <v>0</v>
      </c>
      <c r="Q11" s="79">
        <v>0</v>
      </c>
      <c r="R11" s="79">
        <v>0</v>
      </c>
      <c r="S11" s="88">
        <f aca="true" t="shared" si="1" ref="S11:S25">(J11/F11)*100</f>
        <v>90.9090909090909</v>
      </c>
      <c r="T11" s="79">
        <v>15</v>
      </c>
      <c r="U11" s="79"/>
      <c r="V11" s="79"/>
      <c r="W11" s="79"/>
      <c r="X11" s="79"/>
      <c r="Y11" s="1"/>
    </row>
    <row r="12" spans="1:25" ht="18" customHeight="1" thickBot="1">
      <c r="A12" s="128" t="s">
        <v>70</v>
      </c>
      <c r="B12" s="129"/>
      <c r="C12" s="130"/>
      <c r="D12" s="87">
        <v>102</v>
      </c>
      <c r="E12" s="79">
        <v>1</v>
      </c>
      <c r="F12" s="79">
        <v>101</v>
      </c>
      <c r="G12" s="79">
        <v>101</v>
      </c>
      <c r="H12" s="79">
        <v>0</v>
      </c>
      <c r="I12" s="87">
        <v>18</v>
      </c>
      <c r="J12" s="87">
        <f aca="true" t="shared" si="2" ref="J12:J17">SUM(K12:N12)</f>
        <v>69</v>
      </c>
      <c r="K12" s="87">
        <v>8</v>
      </c>
      <c r="L12" s="79">
        <v>15</v>
      </c>
      <c r="M12" s="79">
        <v>30</v>
      </c>
      <c r="N12" s="79">
        <v>16</v>
      </c>
      <c r="O12" s="79">
        <f t="shared" si="0"/>
        <v>14</v>
      </c>
      <c r="P12" s="79">
        <v>10</v>
      </c>
      <c r="Q12" s="79">
        <v>2</v>
      </c>
      <c r="R12" s="79">
        <v>2</v>
      </c>
      <c r="S12" s="88">
        <f t="shared" si="1"/>
        <v>68.31683168316832</v>
      </c>
      <c r="T12" s="79">
        <v>14</v>
      </c>
      <c r="U12" s="79"/>
      <c r="V12" s="79"/>
      <c r="W12" s="79"/>
      <c r="X12" s="79"/>
      <c r="Y12" s="1"/>
    </row>
    <row r="13" spans="1:25" ht="15.75" thickBot="1">
      <c r="A13" s="131" t="s">
        <v>74</v>
      </c>
      <c r="B13" s="132"/>
      <c r="C13" s="133"/>
      <c r="D13" s="87">
        <v>13</v>
      </c>
      <c r="E13" s="79">
        <v>0</v>
      </c>
      <c r="F13" s="79">
        <v>13</v>
      </c>
      <c r="G13" s="79">
        <v>13</v>
      </c>
      <c r="H13" s="79">
        <v>0</v>
      </c>
      <c r="I13" s="87">
        <v>1</v>
      </c>
      <c r="J13" s="87">
        <f t="shared" si="2"/>
        <v>12</v>
      </c>
      <c r="K13" s="87">
        <v>2</v>
      </c>
      <c r="L13" s="79">
        <v>1</v>
      </c>
      <c r="M13" s="79">
        <v>7</v>
      </c>
      <c r="N13" s="79">
        <v>2</v>
      </c>
      <c r="O13" s="79">
        <f t="shared" si="0"/>
        <v>0</v>
      </c>
      <c r="P13" s="79">
        <v>0</v>
      </c>
      <c r="Q13" s="79">
        <v>0</v>
      </c>
      <c r="R13" s="79">
        <v>0</v>
      </c>
      <c r="S13" s="88">
        <f>(J13/F13)*100</f>
        <v>92.3076923076923</v>
      </c>
      <c r="T13" s="79">
        <v>7</v>
      </c>
      <c r="U13" s="79"/>
      <c r="V13" s="79"/>
      <c r="W13" s="79"/>
      <c r="X13" s="79"/>
      <c r="Y13" s="1"/>
    </row>
    <row r="14" spans="1:25" ht="15.75" thickBot="1">
      <c r="A14" s="131" t="s">
        <v>73</v>
      </c>
      <c r="B14" s="132"/>
      <c r="C14" s="133"/>
      <c r="D14" s="87">
        <v>24</v>
      </c>
      <c r="E14" s="79">
        <v>0</v>
      </c>
      <c r="F14" s="79">
        <v>24</v>
      </c>
      <c r="G14" s="79">
        <v>24</v>
      </c>
      <c r="H14" s="79">
        <v>0</v>
      </c>
      <c r="I14" s="87">
        <v>3</v>
      </c>
      <c r="J14" s="87">
        <f t="shared" si="2"/>
        <v>21</v>
      </c>
      <c r="K14" s="87">
        <v>0</v>
      </c>
      <c r="L14" s="79">
        <v>5</v>
      </c>
      <c r="M14" s="79">
        <v>12</v>
      </c>
      <c r="N14" s="79">
        <v>4</v>
      </c>
      <c r="O14" s="79">
        <f t="shared" si="0"/>
        <v>0</v>
      </c>
      <c r="P14" s="79">
        <v>0</v>
      </c>
      <c r="Q14" s="79">
        <v>0</v>
      </c>
      <c r="R14" s="79">
        <v>0</v>
      </c>
      <c r="S14" s="88">
        <f>(J14/F14)*100</f>
        <v>87.5</v>
      </c>
      <c r="T14" s="79"/>
      <c r="U14" s="79"/>
      <c r="V14" s="79"/>
      <c r="W14" s="79"/>
      <c r="X14" s="79"/>
      <c r="Y14" s="1"/>
    </row>
    <row r="15" spans="1:25" ht="16.5" thickBot="1">
      <c r="A15" s="131" t="s">
        <v>71</v>
      </c>
      <c r="B15" s="132"/>
      <c r="C15" s="133"/>
      <c r="D15" s="87">
        <v>58</v>
      </c>
      <c r="E15" s="79">
        <v>0</v>
      </c>
      <c r="F15" s="79">
        <v>58</v>
      </c>
      <c r="G15" s="79">
        <v>58</v>
      </c>
      <c r="H15" s="79">
        <v>0</v>
      </c>
      <c r="I15" s="87">
        <v>0</v>
      </c>
      <c r="J15" s="87">
        <f t="shared" si="2"/>
        <v>50</v>
      </c>
      <c r="K15" s="87">
        <v>8</v>
      </c>
      <c r="L15" s="79">
        <v>16</v>
      </c>
      <c r="M15" s="79">
        <v>22</v>
      </c>
      <c r="N15" s="79">
        <v>4</v>
      </c>
      <c r="O15" s="79">
        <f t="shared" si="0"/>
        <v>8</v>
      </c>
      <c r="P15" s="79">
        <v>2</v>
      </c>
      <c r="Q15" s="79">
        <v>5</v>
      </c>
      <c r="R15" s="79">
        <v>1</v>
      </c>
      <c r="S15" s="88">
        <f t="shared" si="1"/>
        <v>86.20689655172413</v>
      </c>
      <c r="T15" s="79">
        <v>7</v>
      </c>
      <c r="U15" s="79"/>
      <c r="V15" s="79"/>
      <c r="W15" s="79"/>
      <c r="X15" s="79"/>
      <c r="Y15" s="1"/>
    </row>
    <row r="16" spans="1:25" ht="15.75" thickBot="1">
      <c r="A16" s="131" t="s">
        <v>72</v>
      </c>
      <c r="B16" s="132"/>
      <c r="C16" s="133"/>
      <c r="D16" s="87">
        <v>37</v>
      </c>
      <c r="E16" s="79">
        <v>1</v>
      </c>
      <c r="F16" s="79">
        <v>36</v>
      </c>
      <c r="G16" s="79">
        <v>36</v>
      </c>
      <c r="H16" s="79">
        <v>0</v>
      </c>
      <c r="I16" s="87">
        <v>3</v>
      </c>
      <c r="J16" s="87">
        <f t="shared" si="2"/>
        <v>30</v>
      </c>
      <c r="K16" s="87">
        <v>1</v>
      </c>
      <c r="L16" s="79">
        <v>5</v>
      </c>
      <c r="M16" s="79">
        <v>16</v>
      </c>
      <c r="N16" s="79">
        <v>8</v>
      </c>
      <c r="O16" s="87">
        <f t="shared" si="0"/>
        <v>3</v>
      </c>
      <c r="P16" s="79">
        <v>2</v>
      </c>
      <c r="Q16" s="79">
        <v>1</v>
      </c>
      <c r="R16" s="79">
        <v>0</v>
      </c>
      <c r="S16" s="88">
        <f t="shared" si="1"/>
        <v>83.33333333333334</v>
      </c>
      <c r="T16" s="79"/>
      <c r="U16" s="79"/>
      <c r="V16" s="79"/>
      <c r="W16" s="79"/>
      <c r="X16" s="79"/>
      <c r="Y16" s="1"/>
    </row>
    <row r="17" spans="1:25" ht="21" customHeight="1" thickBot="1">
      <c r="A17" s="175" t="s">
        <v>102</v>
      </c>
      <c r="B17" s="176"/>
      <c r="C17" s="177"/>
      <c r="D17" s="67">
        <v>1</v>
      </c>
      <c r="E17" s="34">
        <v>0</v>
      </c>
      <c r="F17" s="34">
        <v>1</v>
      </c>
      <c r="G17" s="34">
        <v>1</v>
      </c>
      <c r="H17" s="34">
        <v>0</v>
      </c>
      <c r="I17" s="67">
        <v>0</v>
      </c>
      <c r="J17" s="67">
        <f t="shared" si="2"/>
        <v>1</v>
      </c>
      <c r="K17" s="67">
        <v>0</v>
      </c>
      <c r="L17" s="34">
        <v>0</v>
      </c>
      <c r="M17" s="34">
        <v>1</v>
      </c>
      <c r="N17" s="34">
        <v>0</v>
      </c>
      <c r="O17" s="34">
        <f>SUM(P17:R17)</f>
        <v>0</v>
      </c>
      <c r="P17" s="34">
        <v>0</v>
      </c>
      <c r="Q17" s="34">
        <v>0</v>
      </c>
      <c r="R17" s="34">
        <v>0</v>
      </c>
      <c r="S17" s="68">
        <f>(J17/F17)*100</f>
        <v>100</v>
      </c>
      <c r="T17" s="79"/>
      <c r="U17" s="79"/>
      <c r="V17" s="79"/>
      <c r="W17" s="79"/>
      <c r="X17" s="79"/>
      <c r="Y17" s="1"/>
    </row>
    <row r="18" spans="1:25" ht="15.75" thickBot="1">
      <c r="A18" s="131" t="s">
        <v>75</v>
      </c>
      <c r="B18" s="132"/>
      <c r="C18" s="133"/>
      <c r="D18" s="67">
        <v>25</v>
      </c>
      <c r="E18" s="34">
        <v>0</v>
      </c>
      <c r="F18" s="34">
        <v>25</v>
      </c>
      <c r="G18" s="34">
        <v>25</v>
      </c>
      <c r="H18" s="34">
        <v>0</v>
      </c>
      <c r="I18" s="67">
        <v>0</v>
      </c>
      <c r="J18" s="67">
        <f aca="true" t="shared" si="3" ref="J18:J25">SUM(K18:N18)</f>
        <v>21</v>
      </c>
      <c r="K18" s="67">
        <v>0</v>
      </c>
      <c r="L18" s="34">
        <v>7</v>
      </c>
      <c r="M18" s="34">
        <v>14</v>
      </c>
      <c r="N18" s="34">
        <v>0</v>
      </c>
      <c r="O18" s="34">
        <f aca="true" t="shared" si="4" ref="O18:O25">SUM(P18:R18)</f>
        <v>4</v>
      </c>
      <c r="P18" s="34">
        <v>1</v>
      </c>
      <c r="Q18" s="34">
        <v>3</v>
      </c>
      <c r="R18" s="34">
        <v>0</v>
      </c>
      <c r="S18" s="68">
        <f t="shared" si="1"/>
        <v>84</v>
      </c>
      <c r="T18" s="79"/>
      <c r="U18" s="79"/>
      <c r="V18" s="79"/>
      <c r="W18" s="79"/>
      <c r="X18" s="34"/>
      <c r="Y18" s="1"/>
    </row>
    <row r="19" spans="1:25" ht="15.75" thickBot="1">
      <c r="A19" s="131" t="s">
        <v>76</v>
      </c>
      <c r="B19" s="132"/>
      <c r="C19" s="133"/>
      <c r="D19" s="67">
        <v>61</v>
      </c>
      <c r="E19" s="34">
        <v>0</v>
      </c>
      <c r="F19" s="34">
        <v>61</v>
      </c>
      <c r="G19" s="34">
        <v>61</v>
      </c>
      <c r="H19" s="34">
        <v>0</v>
      </c>
      <c r="I19" s="67">
        <v>1</v>
      </c>
      <c r="J19" s="67">
        <f t="shared" si="3"/>
        <v>57</v>
      </c>
      <c r="K19" s="67">
        <v>11</v>
      </c>
      <c r="L19" s="34">
        <v>16</v>
      </c>
      <c r="M19" s="34">
        <v>28</v>
      </c>
      <c r="N19" s="34">
        <v>2</v>
      </c>
      <c r="O19" s="34">
        <f t="shared" si="4"/>
        <v>3</v>
      </c>
      <c r="P19" s="34">
        <v>1</v>
      </c>
      <c r="Q19" s="34">
        <v>0</v>
      </c>
      <c r="R19" s="34">
        <v>2</v>
      </c>
      <c r="S19" s="68">
        <f t="shared" si="1"/>
        <v>93.44262295081968</v>
      </c>
      <c r="T19" s="79"/>
      <c r="U19" s="79"/>
      <c r="V19" s="79"/>
      <c r="W19" s="79"/>
      <c r="X19" s="34"/>
      <c r="Y19" s="1"/>
    </row>
    <row r="20" spans="1:25" ht="15.75" thickBot="1">
      <c r="A20" s="131" t="s">
        <v>77</v>
      </c>
      <c r="B20" s="132"/>
      <c r="C20" s="133"/>
      <c r="D20" s="67">
        <v>41</v>
      </c>
      <c r="E20" s="34">
        <v>0</v>
      </c>
      <c r="F20" s="34">
        <v>41</v>
      </c>
      <c r="G20" s="34">
        <v>41</v>
      </c>
      <c r="H20" s="34">
        <v>0</v>
      </c>
      <c r="I20" s="67">
        <v>2</v>
      </c>
      <c r="J20" s="67">
        <f t="shared" si="3"/>
        <v>36</v>
      </c>
      <c r="K20" s="67">
        <v>0</v>
      </c>
      <c r="L20" s="34">
        <v>9</v>
      </c>
      <c r="M20" s="34">
        <v>20</v>
      </c>
      <c r="N20" s="34">
        <v>7</v>
      </c>
      <c r="O20" s="34">
        <f t="shared" si="4"/>
        <v>3</v>
      </c>
      <c r="P20" s="34">
        <v>2</v>
      </c>
      <c r="Q20" s="34">
        <v>1</v>
      </c>
      <c r="R20" s="34">
        <v>0</v>
      </c>
      <c r="S20" s="68">
        <f t="shared" si="1"/>
        <v>87.8048780487805</v>
      </c>
      <c r="T20" s="79"/>
      <c r="U20" s="79"/>
      <c r="V20" s="79"/>
      <c r="W20" s="79"/>
      <c r="X20" s="34"/>
      <c r="Y20" s="1"/>
    </row>
    <row r="21" spans="1:25" ht="15.75" thickBot="1">
      <c r="A21" s="137" t="s">
        <v>93</v>
      </c>
      <c r="B21" s="138"/>
      <c r="C21" s="142"/>
      <c r="D21" s="67">
        <v>9</v>
      </c>
      <c r="E21" s="34">
        <v>0</v>
      </c>
      <c r="F21" s="34">
        <v>9</v>
      </c>
      <c r="G21" s="34">
        <v>9</v>
      </c>
      <c r="H21" s="34">
        <v>0</v>
      </c>
      <c r="I21" s="67">
        <v>0</v>
      </c>
      <c r="J21" s="67">
        <f t="shared" si="3"/>
        <v>6</v>
      </c>
      <c r="K21" s="67">
        <v>0</v>
      </c>
      <c r="L21" s="34">
        <v>5</v>
      </c>
      <c r="M21" s="110">
        <v>1</v>
      </c>
      <c r="N21" s="34">
        <v>0</v>
      </c>
      <c r="O21" s="69">
        <f>SUM(P21:R21)</f>
        <v>3</v>
      </c>
      <c r="P21" s="69">
        <v>0</v>
      </c>
      <c r="Q21" s="70">
        <v>1</v>
      </c>
      <c r="R21" s="69">
        <v>2</v>
      </c>
      <c r="S21" s="68">
        <f>(J21/F21)*100</f>
        <v>66.66666666666666</v>
      </c>
      <c r="T21" s="79">
        <v>4</v>
      </c>
      <c r="U21" s="79"/>
      <c r="V21" s="79"/>
      <c r="W21" s="111"/>
      <c r="X21" s="34"/>
      <c r="Y21" s="1"/>
    </row>
    <row r="22" spans="1:25" ht="15.75" thickBot="1">
      <c r="A22" s="137" t="s">
        <v>97</v>
      </c>
      <c r="B22" s="138"/>
      <c r="C22" s="138"/>
      <c r="D22" s="67">
        <v>54</v>
      </c>
      <c r="E22" s="70">
        <v>0</v>
      </c>
      <c r="F22" s="70">
        <v>54</v>
      </c>
      <c r="G22" s="70">
        <v>54</v>
      </c>
      <c r="H22" s="70">
        <v>0</v>
      </c>
      <c r="I22" s="70">
        <v>0</v>
      </c>
      <c r="J22" s="67">
        <f t="shared" si="3"/>
        <v>52</v>
      </c>
      <c r="K22" s="70">
        <v>5</v>
      </c>
      <c r="L22" s="70">
        <v>19</v>
      </c>
      <c r="M22" s="69">
        <v>25</v>
      </c>
      <c r="N22" s="70">
        <v>3</v>
      </c>
      <c r="O22" s="69">
        <f t="shared" si="4"/>
        <v>2</v>
      </c>
      <c r="P22" s="69">
        <v>2</v>
      </c>
      <c r="Q22" s="70">
        <v>0</v>
      </c>
      <c r="R22" s="69">
        <v>0</v>
      </c>
      <c r="S22" s="68">
        <f t="shared" si="1"/>
        <v>96.29629629629629</v>
      </c>
      <c r="T22" s="70">
        <v>15</v>
      </c>
      <c r="U22" s="70"/>
      <c r="V22" s="71"/>
      <c r="W22" s="69"/>
      <c r="X22" s="70"/>
      <c r="Y22" s="1"/>
    </row>
    <row r="23" spans="1:25" ht="15.75" thickBot="1">
      <c r="A23" s="139" t="s">
        <v>96</v>
      </c>
      <c r="B23" s="140"/>
      <c r="C23" s="141"/>
      <c r="D23" s="100">
        <v>78</v>
      </c>
      <c r="E23" s="102">
        <v>0</v>
      </c>
      <c r="F23" s="102">
        <v>78</v>
      </c>
      <c r="G23" s="102">
        <v>78</v>
      </c>
      <c r="H23" s="102">
        <v>0</v>
      </c>
      <c r="I23" s="102">
        <v>0</v>
      </c>
      <c r="J23" s="100">
        <f>SUM(K23:N23)</f>
        <v>74</v>
      </c>
      <c r="K23" s="102">
        <v>8</v>
      </c>
      <c r="L23" s="102">
        <v>26</v>
      </c>
      <c r="M23" s="102">
        <v>27</v>
      </c>
      <c r="N23" s="106">
        <v>13</v>
      </c>
      <c r="O23" s="106">
        <f>SUM(P23:R23)</f>
        <v>4</v>
      </c>
      <c r="P23" s="106">
        <v>2</v>
      </c>
      <c r="Q23" s="102">
        <v>1</v>
      </c>
      <c r="R23" s="108">
        <v>1</v>
      </c>
      <c r="S23" s="101">
        <f>(J23/F23)*100</f>
        <v>94.87179487179486</v>
      </c>
      <c r="T23" s="109">
        <v>14</v>
      </c>
      <c r="U23" s="109"/>
      <c r="V23" s="109"/>
      <c r="W23" s="108"/>
      <c r="X23" s="103"/>
      <c r="Y23" s="1"/>
    </row>
    <row r="24" spans="1:25" ht="15.75" thickBot="1">
      <c r="A24" s="137" t="s">
        <v>95</v>
      </c>
      <c r="B24" s="138"/>
      <c r="C24" s="142"/>
      <c r="D24" s="118">
        <v>70</v>
      </c>
      <c r="E24" s="70">
        <v>0</v>
      </c>
      <c r="F24" s="70">
        <v>70</v>
      </c>
      <c r="G24" s="70">
        <v>70</v>
      </c>
      <c r="H24" s="70">
        <v>0</v>
      </c>
      <c r="I24" s="70">
        <v>0</v>
      </c>
      <c r="J24" s="70">
        <f>SUM(K24:N24)</f>
        <v>66</v>
      </c>
      <c r="K24" s="70">
        <v>9</v>
      </c>
      <c r="L24" s="70">
        <v>29</v>
      </c>
      <c r="M24" s="70">
        <v>22</v>
      </c>
      <c r="N24" s="69">
        <v>6</v>
      </c>
      <c r="O24" s="69">
        <f>SUM(P24:R24)</f>
        <v>4</v>
      </c>
      <c r="P24" s="69">
        <v>2</v>
      </c>
      <c r="Q24" s="70">
        <v>2</v>
      </c>
      <c r="R24" s="72">
        <v>0</v>
      </c>
      <c r="S24" s="68">
        <f>(J24/F24)*100</f>
        <v>94.28571428571428</v>
      </c>
      <c r="T24" s="80">
        <v>23</v>
      </c>
      <c r="U24" s="80"/>
      <c r="V24" s="80"/>
      <c r="W24" s="72"/>
      <c r="X24" s="78"/>
      <c r="Y24" s="1"/>
    </row>
    <row r="25" spans="1:25" ht="33" customHeight="1" thickBot="1">
      <c r="A25" s="139" t="s">
        <v>94</v>
      </c>
      <c r="B25" s="140"/>
      <c r="C25" s="140"/>
      <c r="D25" s="100">
        <v>41</v>
      </c>
      <c r="E25" s="103">
        <v>0</v>
      </c>
      <c r="F25" s="103">
        <v>41</v>
      </c>
      <c r="G25" s="103">
        <v>41</v>
      </c>
      <c r="H25" s="103">
        <v>0</v>
      </c>
      <c r="I25" s="103">
        <v>0</v>
      </c>
      <c r="J25" s="103">
        <f t="shared" si="3"/>
        <v>37</v>
      </c>
      <c r="K25" s="103">
        <v>5</v>
      </c>
      <c r="L25" s="102">
        <v>8</v>
      </c>
      <c r="M25" s="102">
        <v>13</v>
      </c>
      <c r="N25" s="104">
        <v>11</v>
      </c>
      <c r="O25" s="105">
        <f t="shared" si="4"/>
        <v>4</v>
      </c>
      <c r="P25" s="105">
        <v>2</v>
      </c>
      <c r="Q25" s="104">
        <v>0</v>
      </c>
      <c r="R25" s="106">
        <v>2</v>
      </c>
      <c r="S25" s="101">
        <f t="shared" si="1"/>
        <v>90.2439024390244</v>
      </c>
      <c r="T25" s="102">
        <v>7</v>
      </c>
      <c r="U25" s="102"/>
      <c r="V25" s="107"/>
      <c r="W25" s="106"/>
      <c r="X25" s="70"/>
      <c r="Y25" s="1"/>
    </row>
    <row r="26" spans="1:25" s="55" customFormat="1" ht="18.75" thickBot="1">
      <c r="A26" s="134" t="s">
        <v>59</v>
      </c>
      <c r="B26" s="135"/>
      <c r="C26" s="136"/>
      <c r="D26" s="75">
        <f>SUM(D11:D25)</f>
        <v>669</v>
      </c>
      <c r="E26" s="75">
        <f>SUM(E10:E16)</f>
        <v>2</v>
      </c>
      <c r="F26" s="75">
        <f>SUM(F11:F25)</f>
        <v>667</v>
      </c>
      <c r="G26" s="75">
        <f>SUM(G11:G25)</f>
        <v>667</v>
      </c>
      <c r="H26" s="75">
        <f>SUM(H10:H16)</f>
        <v>0</v>
      </c>
      <c r="I26" s="75">
        <f aca="true" t="shared" si="5" ref="I26:R26">SUM(I11:I25)</f>
        <v>33</v>
      </c>
      <c r="J26" s="82">
        <f t="shared" si="5"/>
        <v>582</v>
      </c>
      <c r="K26" s="75">
        <f t="shared" si="5"/>
        <v>62</v>
      </c>
      <c r="L26" s="75">
        <f t="shared" si="5"/>
        <v>168</v>
      </c>
      <c r="M26" s="75">
        <f t="shared" si="5"/>
        <v>270</v>
      </c>
      <c r="N26" s="82">
        <f t="shared" si="5"/>
        <v>82</v>
      </c>
      <c r="O26" s="75">
        <f t="shared" si="5"/>
        <v>52</v>
      </c>
      <c r="P26" s="75">
        <f t="shared" si="5"/>
        <v>26</v>
      </c>
      <c r="Q26" s="75">
        <f t="shared" si="5"/>
        <v>16</v>
      </c>
      <c r="R26" s="75">
        <f t="shared" si="5"/>
        <v>10</v>
      </c>
      <c r="S26" s="76">
        <f>(J26/F26)*100</f>
        <v>87.25637181409296</v>
      </c>
      <c r="T26" s="75">
        <f>SUM(T11:T25)</f>
        <v>106</v>
      </c>
      <c r="U26" s="75">
        <f>SUM(U10:U16)</f>
        <v>0</v>
      </c>
      <c r="V26" s="75">
        <f>SUM(V10:V16)</f>
        <v>0</v>
      </c>
      <c r="W26" s="75">
        <f>SUM(W10:W16)</f>
        <v>0</v>
      </c>
      <c r="X26" s="75">
        <f>SUM(X10:X16)</f>
        <v>0</v>
      </c>
      <c r="Y26" s="54"/>
    </row>
    <row r="27" spans="1:25" ht="19.5" customHeight="1" thickBot="1">
      <c r="A27" s="143" t="s">
        <v>63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"/>
    </row>
    <row r="28" spans="1:25" s="60" customFormat="1" ht="30" customHeight="1" thickBot="1">
      <c r="A28" s="119" t="s">
        <v>78</v>
      </c>
      <c r="B28" s="120"/>
      <c r="C28" s="121"/>
      <c r="D28" s="34">
        <v>162</v>
      </c>
      <c r="E28" s="34">
        <v>1</v>
      </c>
      <c r="F28" s="34">
        <v>161</v>
      </c>
      <c r="G28" s="34">
        <v>161</v>
      </c>
      <c r="H28" s="34">
        <v>0</v>
      </c>
      <c r="I28" s="67">
        <v>2</v>
      </c>
      <c r="J28" s="34">
        <f>SUM(K28:N28)</f>
        <v>156</v>
      </c>
      <c r="K28" s="67">
        <v>1</v>
      </c>
      <c r="L28" s="34">
        <v>22</v>
      </c>
      <c r="M28" s="34">
        <v>80</v>
      </c>
      <c r="N28" s="34">
        <v>53</v>
      </c>
      <c r="O28" s="34">
        <f>SUM(P28:R28)</f>
        <v>3</v>
      </c>
      <c r="P28" s="34">
        <v>0</v>
      </c>
      <c r="Q28" s="34">
        <v>0</v>
      </c>
      <c r="R28" s="34">
        <v>3</v>
      </c>
      <c r="S28" s="68">
        <f>(J28/F28)*100</f>
        <v>96.8944099378882</v>
      </c>
      <c r="T28" s="34">
        <v>10</v>
      </c>
      <c r="U28" s="34"/>
      <c r="V28" s="34"/>
      <c r="W28" s="34"/>
      <c r="X28" s="34"/>
      <c r="Y28" s="59"/>
    </row>
    <row r="29" spans="1:25" s="60" customFormat="1" ht="25.5" customHeight="1" thickBot="1">
      <c r="A29" s="122" t="s">
        <v>79</v>
      </c>
      <c r="B29" s="123"/>
      <c r="C29" s="124"/>
      <c r="D29" s="34">
        <v>106</v>
      </c>
      <c r="E29" s="34">
        <v>0</v>
      </c>
      <c r="F29" s="34">
        <v>106</v>
      </c>
      <c r="G29" s="34">
        <v>106</v>
      </c>
      <c r="H29" s="34">
        <v>1</v>
      </c>
      <c r="I29" s="67">
        <v>2</v>
      </c>
      <c r="J29" s="34">
        <f>SUM(K29:N29)</f>
        <v>101</v>
      </c>
      <c r="K29" s="67">
        <v>6</v>
      </c>
      <c r="L29" s="34">
        <v>21</v>
      </c>
      <c r="M29" s="34">
        <v>49</v>
      </c>
      <c r="N29" s="34">
        <v>25</v>
      </c>
      <c r="O29" s="34">
        <f>SUM(P29:R29)</f>
        <v>2</v>
      </c>
      <c r="P29" s="34">
        <v>0</v>
      </c>
      <c r="Q29" s="34">
        <v>1</v>
      </c>
      <c r="R29" s="34">
        <v>1</v>
      </c>
      <c r="S29" s="68">
        <f>(J29/F29)*100</f>
        <v>95.28301886792453</v>
      </c>
      <c r="T29" s="34">
        <v>0</v>
      </c>
      <c r="U29" s="34"/>
      <c r="V29" s="34"/>
      <c r="W29" s="34"/>
      <c r="X29" s="34"/>
      <c r="Y29" s="59"/>
    </row>
    <row r="30" spans="1:25" s="55" customFormat="1" ht="18.75" thickBot="1">
      <c r="A30" s="134" t="s">
        <v>59</v>
      </c>
      <c r="B30" s="135"/>
      <c r="C30" s="136"/>
      <c r="D30" s="75">
        <f aca="true" t="shared" si="6" ref="D30:R30">SUM(D28:D29)</f>
        <v>268</v>
      </c>
      <c r="E30" s="75">
        <f t="shared" si="6"/>
        <v>1</v>
      </c>
      <c r="F30" s="75">
        <f t="shared" si="6"/>
        <v>267</v>
      </c>
      <c r="G30" s="75">
        <f t="shared" si="6"/>
        <v>267</v>
      </c>
      <c r="H30" s="75">
        <f t="shared" si="6"/>
        <v>1</v>
      </c>
      <c r="I30" s="75">
        <f t="shared" si="6"/>
        <v>4</v>
      </c>
      <c r="J30" s="82">
        <f t="shared" si="6"/>
        <v>257</v>
      </c>
      <c r="K30" s="75">
        <f t="shared" si="6"/>
        <v>7</v>
      </c>
      <c r="L30" s="75">
        <f t="shared" si="6"/>
        <v>43</v>
      </c>
      <c r="M30" s="75">
        <f t="shared" si="6"/>
        <v>129</v>
      </c>
      <c r="N30" s="82">
        <f t="shared" si="6"/>
        <v>78</v>
      </c>
      <c r="O30" s="75">
        <f t="shared" si="6"/>
        <v>5</v>
      </c>
      <c r="P30" s="75">
        <f t="shared" si="6"/>
        <v>0</v>
      </c>
      <c r="Q30" s="75">
        <f t="shared" si="6"/>
        <v>1</v>
      </c>
      <c r="R30" s="75">
        <f t="shared" si="6"/>
        <v>4</v>
      </c>
      <c r="S30" s="76">
        <f>(J30/F30)*100</f>
        <v>96.25468164794007</v>
      </c>
      <c r="T30" s="75">
        <f>SUM(T28:T29)</f>
        <v>10</v>
      </c>
      <c r="U30" s="75">
        <f>SUM(U28:U29)</f>
        <v>0</v>
      </c>
      <c r="V30" s="75">
        <f>SUM(V28:V29)</f>
        <v>0</v>
      </c>
      <c r="W30" s="75">
        <f>SUM(W28:W29)</f>
        <v>0</v>
      </c>
      <c r="X30" s="75">
        <f>SUM(X28:X29)</f>
        <v>0</v>
      </c>
      <c r="Y30" s="54"/>
    </row>
    <row r="31" spans="1:25" ht="15.75" customHeight="1" thickBot="1">
      <c r="A31" s="173" t="s">
        <v>68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"/>
    </row>
    <row r="32" spans="1:25" ht="15.75" thickBot="1">
      <c r="A32" s="122" t="s">
        <v>80</v>
      </c>
      <c r="B32" s="123"/>
      <c r="C32" s="124"/>
      <c r="D32" s="34">
        <v>123</v>
      </c>
      <c r="E32" s="34">
        <v>0</v>
      </c>
      <c r="F32" s="34">
        <v>123</v>
      </c>
      <c r="G32" s="34">
        <v>123</v>
      </c>
      <c r="H32" s="34">
        <v>0</v>
      </c>
      <c r="I32" s="67">
        <v>4</v>
      </c>
      <c r="J32" s="34">
        <f>SUM(K32:N32)</f>
        <v>89</v>
      </c>
      <c r="K32" s="67">
        <v>7</v>
      </c>
      <c r="L32" s="34">
        <v>29</v>
      </c>
      <c r="M32" s="34">
        <v>47</v>
      </c>
      <c r="N32" s="34">
        <v>6</v>
      </c>
      <c r="O32" s="34">
        <f>SUM(P32:R32)</f>
        <v>30</v>
      </c>
      <c r="P32" s="34">
        <v>14</v>
      </c>
      <c r="Q32" s="34">
        <v>6</v>
      </c>
      <c r="R32" s="34">
        <v>10</v>
      </c>
      <c r="S32" s="68">
        <f>(J32/F32)*100</f>
        <v>72.35772357723577</v>
      </c>
      <c r="T32" s="34">
        <v>17</v>
      </c>
      <c r="U32" s="34"/>
      <c r="V32" s="34"/>
      <c r="W32" s="34"/>
      <c r="X32" s="34"/>
      <c r="Y32" s="1"/>
    </row>
    <row r="33" spans="1:25" ht="15.75" thickBot="1">
      <c r="A33" s="122" t="s">
        <v>81</v>
      </c>
      <c r="B33" s="123"/>
      <c r="C33" s="124"/>
      <c r="D33" s="34">
        <v>55</v>
      </c>
      <c r="E33" s="34">
        <v>0</v>
      </c>
      <c r="F33" s="34">
        <v>55</v>
      </c>
      <c r="G33" s="34">
        <v>55</v>
      </c>
      <c r="H33" s="34">
        <v>0</v>
      </c>
      <c r="I33" s="67">
        <v>0</v>
      </c>
      <c r="J33" s="34">
        <f>SUM(K33:N33)</f>
        <v>44</v>
      </c>
      <c r="K33" s="67">
        <v>0</v>
      </c>
      <c r="L33" s="34">
        <v>12</v>
      </c>
      <c r="M33" s="34">
        <v>29</v>
      </c>
      <c r="N33" s="34">
        <v>3</v>
      </c>
      <c r="O33" s="34">
        <f>SUM(P33:R33)</f>
        <v>11</v>
      </c>
      <c r="P33" s="34">
        <v>3</v>
      </c>
      <c r="Q33" s="34">
        <v>4</v>
      </c>
      <c r="R33" s="34">
        <v>4</v>
      </c>
      <c r="S33" s="68">
        <f>(J33/F33)*100</f>
        <v>80</v>
      </c>
      <c r="T33" s="34">
        <v>7</v>
      </c>
      <c r="U33" s="34"/>
      <c r="V33" s="34"/>
      <c r="W33" s="34"/>
      <c r="X33" s="34"/>
      <c r="Y33" s="1"/>
    </row>
    <row r="34" spans="1:25" ht="15.75" thickBot="1">
      <c r="A34" s="122" t="s">
        <v>82</v>
      </c>
      <c r="B34" s="123"/>
      <c r="C34" s="124"/>
      <c r="D34" s="34">
        <v>31</v>
      </c>
      <c r="E34" s="34">
        <v>1</v>
      </c>
      <c r="F34" s="34">
        <v>30</v>
      </c>
      <c r="G34" s="34">
        <v>30</v>
      </c>
      <c r="H34" s="34">
        <v>0</v>
      </c>
      <c r="I34" s="67">
        <v>0</v>
      </c>
      <c r="J34" s="34">
        <f>SUM(K34:N34)</f>
        <v>28</v>
      </c>
      <c r="K34" s="67">
        <v>4</v>
      </c>
      <c r="L34" s="34">
        <v>8</v>
      </c>
      <c r="M34" s="34">
        <v>12</v>
      </c>
      <c r="N34" s="34">
        <v>4</v>
      </c>
      <c r="O34" s="34">
        <f>SUM(P34:R34)</f>
        <v>2</v>
      </c>
      <c r="P34" s="34">
        <v>1</v>
      </c>
      <c r="Q34" s="34">
        <v>0</v>
      </c>
      <c r="R34" s="34">
        <v>1</v>
      </c>
      <c r="S34" s="68">
        <f>(J34/F34)*100</f>
        <v>93.33333333333333</v>
      </c>
      <c r="T34" s="34">
        <v>6</v>
      </c>
      <c r="U34" s="34"/>
      <c r="V34" s="34"/>
      <c r="W34" s="34"/>
      <c r="X34" s="34"/>
      <c r="Y34" s="12"/>
    </row>
    <row r="35" spans="1:25" s="15" customFormat="1" ht="15.75" customHeight="1" thickBot="1">
      <c r="A35" s="125" t="s">
        <v>59</v>
      </c>
      <c r="B35" s="126"/>
      <c r="C35" s="127"/>
      <c r="D35" s="75">
        <f aca="true" t="shared" si="7" ref="D35:R35">SUM(D32:D34)</f>
        <v>209</v>
      </c>
      <c r="E35" s="75">
        <f t="shared" si="7"/>
        <v>1</v>
      </c>
      <c r="F35" s="75">
        <f t="shared" si="7"/>
        <v>208</v>
      </c>
      <c r="G35" s="75">
        <f t="shared" si="7"/>
        <v>208</v>
      </c>
      <c r="H35" s="75">
        <f t="shared" si="7"/>
        <v>0</v>
      </c>
      <c r="I35" s="75">
        <f t="shared" si="7"/>
        <v>4</v>
      </c>
      <c r="J35" s="75">
        <f t="shared" si="7"/>
        <v>161</v>
      </c>
      <c r="K35" s="75">
        <f t="shared" si="7"/>
        <v>11</v>
      </c>
      <c r="L35" s="75">
        <f t="shared" si="7"/>
        <v>49</v>
      </c>
      <c r="M35" s="77">
        <f t="shared" si="7"/>
        <v>88</v>
      </c>
      <c r="N35" s="77">
        <f t="shared" si="7"/>
        <v>13</v>
      </c>
      <c r="O35" s="77">
        <f t="shared" si="7"/>
        <v>43</v>
      </c>
      <c r="P35" s="77">
        <f t="shared" si="7"/>
        <v>18</v>
      </c>
      <c r="Q35" s="77">
        <f t="shared" si="7"/>
        <v>10</v>
      </c>
      <c r="R35" s="77">
        <f t="shared" si="7"/>
        <v>15</v>
      </c>
      <c r="S35" s="76">
        <f>(J35/F35)*100</f>
        <v>77.40384615384616</v>
      </c>
      <c r="T35" s="77">
        <f>SUM(T32:T34)</f>
        <v>30</v>
      </c>
      <c r="U35" s="75">
        <f>SUM(U32:U34)</f>
        <v>0</v>
      </c>
      <c r="V35" s="75">
        <f>SUM(V32:V34)</f>
        <v>0</v>
      </c>
      <c r="W35" s="75">
        <f>SUM(W32:W34)</f>
        <v>0</v>
      </c>
      <c r="X35" s="75">
        <f>SUM(X32:X34)</f>
        <v>0</v>
      </c>
      <c r="Y35" s="14"/>
    </row>
    <row r="36" spans="1:26" s="11" customFormat="1" ht="18.75" customHeight="1" thickBot="1">
      <c r="A36" s="144" t="s">
        <v>69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2"/>
      <c r="Z36" s="12"/>
    </row>
    <row r="37" spans="1:27" ht="15.75" thickBot="1">
      <c r="A37" s="122" t="s">
        <v>83</v>
      </c>
      <c r="B37" s="123"/>
      <c r="C37" s="124"/>
      <c r="D37" s="34">
        <v>163</v>
      </c>
      <c r="E37" s="34">
        <v>0</v>
      </c>
      <c r="F37" s="34">
        <v>163</v>
      </c>
      <c r="G37" s="34">
        <v>163</v>
      </c>
      <c r="H37" s="34">
        <v>0</v>
      </c>
      <c r="I37" s="67">
        <v>2</v>
      </c>
      <c r="J37" s="67">
        <f>SUM(K37:N37)</f>
        <v>161</v>
      </c>
      <c r="K37" s="67">
        <v>4</v>
      </c>
      <c r="L37" s="34">
        <v>30</v>
      </c>
      <c r="M37" s="34">
        <v>71</v>
      </c>
      <c r="N37" s="34">
        <v>56</v>
      </c>
      <c r="O37" s="34">
        <f>SUM(P37:R37)</f>
        <v>0</v>
      </c>
      <c r="P37" s="34">
        <v>0</v>
      </c>
      <c r="Q37" s="34">
        <v>0</v>
      </c>
      <c r="R37" s="34">
        <v>0</v>
      </c>
      <c r="S37" s="68">
        <f>(J37/F37)*100</f>
        <v>98.77300613496932</v>
      </c>
      <c r="T37" s="34">
        <v>29</v>
      </c>
      <c r="U37" s="34"/>
      <c r="V37" s="34"/>
      <c r="W37" s="34"/>
      <c r="X37" s="34"/>
      <c r="Y37" s="12"/>
      <c r="Z37" s="12"/>
      <c r="AA37" s="12"/>
    </row>
    <row r="38" spans="1:26" ht="15.75" thickBot="1">
      <c r="A38" s="122" t="s">
        <v>84</v>
      </c>
      <c r="B38" s="123"/>
      <c r="C38" s="124"/>
      <c r="D38" s="34">
        <v>132</v>
      </c>
      <c r="E38" s="34">
        <v>0</v>
      </c>
      <c r="F38" s="34">
        <v>132</v>
      </c>
      <c r="G38" s="34">
        <v>132</v>
      </c>
      <c r="H38" s="34">
        <v>0</v>
      </c>
      <c r="I38" s="67">
        <v>0</v>
      </c>
      <c r="J38" s="67">
        <f>SUM(K38:N38)</f>
        <v>132</v>
      </c>
      <c r="K38" s="67">
        <v>6</v>
      </c>
      <c r="L38" s="34">
        <v>55</v>
      </c>
      <c r="M38" s="34">
        <v>40</v>
      </c>
      <c r="N38" s="34">
        <v>31</v>
      </c>
      <c r="O38" s="34">
        <f>SUM(P38:R38)</f>
        <v>0</v>
      </c>
      <c r="P38" s="34">
        <v>0</v>
      </c>
      <c r="Q38" s="34">
        <v>0</v>
      </c>
      <c r="R38" s="34">
        <v>0</v>
      </c>
      <c r="S38" s="68">
        <f>(J38/F38)*100</f>
        <v>100</v>
      </c>
      <c r="T38" s="34">
        <v>20</v>
      </c>
      <c r="U38" s="34"/>
      <c r="V38" s="34"/>
      <c r="W38" s="34"/>
      <c r="X38" s="34"/>
      <c r="Y38" s="1"/>
      <c r="Z38" s="11"/>
    </row>
    <row r="39" spans="1:25" s="55" customFormat="1" ht="18.75" thickBot="1">
      <c r="A39" s="125" t="s">
        <v>59</v>
      </c>
      <c r="B39" s="126"/>
      <c r="C39" s="127"/>
      <c r="D39" s="75">
        <f aca="true" t="shared" si="8" ref="D39:R39">SUM(D37:D38)</f>
        <v>295</v>
      </c>
      <c r="E39" s="75">
        <f t="shared" si="8"/>
        <v>0</v>
      </c>
      <c r="F39" s="75">
        <f t="shared" si="8"/>
        <v>295</v>
      </c>
      <c r="G39" s="75">
        <f t="shared" si="8"/>
        <v>295</v>
      </c>
      <c r="H39" s="75">
        <f t="shared" si="8"/>
        <v>0</v>
      </c>
      <c r="I39" s="75">
        <f t="shared" si="8"/>
        <v>2</v>
      </c>
      <c r="J39" s="82">
        <f t="shared" si="8"/>
        <v>293</v>
      </c>
      <c r="K39" s="75">
        <f t="shared" si="8"/>
        <v>10</v>
      </c>
      <c r="L39" s="75">
        <f t="shared" si="8"/>
        <v>85</v>
      </c>
      <c r="M39" s="75">
        <f t="shared" si="8"/>
        <v>111</v>
      </c>
      <c r="N39" s="75">
        <f t="shared" si="8"/>
        <v>87</v>
      </c>
      <c r="O39" s="75">
        <f t="shared" si="8"/>
        <v>0</v>
      </c>
      <c r="P39" s="75">
        <f t="shared" si="8"/>
        <v>0</v>
      </c>
      <c r="Q39" s="75">
        <f t="shared" si="8"/>
        <v>0</v>
      </c>
      <c r="R39" s="75">
        <f t="shared" si="8"/>
        <v>0</v>
      </c>
      <c r="S39" s="76">
        <f>(J39/F39)*100</f>
        <v>99.32203389830508</v>
      </c>
      <c r="T39" s="75">
        <f>SUM(T37:T38)</f>
        <v>49</v>
      </c>
      <c r="U39" s="75">
        <f>SUM(U37:U38)</f>
        <v>0</v>
      </c>
      <c r="V39" s="75">
        <f>SUM(V37:V38)</f>
        <v>0</v>
      </c>
      <c r="W39" s="75">
        <f>SUM(W37:W38)</f>
        <v>0</v>
      </c>
      <c r="X39" s="75">
        <f>SUM(X37:X38)</f>
        <v>0</v>
      </c>
      <c r="Y39" s="56"/>
    </row>
    <row r="40" spans="1:25" s="11" customFormat="1" ht="18.75" customHeight="1" thickBot="1">
      <c r="A40" s="143" t="s">
        <v>54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2"/>
    </row>
    <row r="41" spans="1:25" ht="29.25" customHeight="1" thickBot="1">
      <c r="A41" s="156" t="s">
        <v>99</v>
      </c>
      <c r="B41" s="157"/>
      <c r="C41" s="158"/>
      <c r="D41" s="87">
        <v>78</v>
      </c>
      <c r="E41" s="79">
        <v>0</v>
      </c>
      <c r="F41" s="79">
        <v>78</v>
      </c>
      <c r="G41" s="79">
        <v>78</v>
      </c>
      <c r="H41" s="79">
        <v>0</v>
      </c>
      <c r="I41" s="87">
        <v>0</v>
      </c>
      <c r="J41" s="79">
        <f aca="true" t="shared" si="9" ref="J41:J47">SUM(K41:N41)</f>
        <v>73</v>
      </c>
      <c r="K41" s="87">
        <v>0</v>
      </c>
      <c r="L41" s="79">
        <v>10</v>
      </c>
      <c r="M41" s="79">
        <v>48</v>
      </c>
      <c r="N41" s="79">
        <v>15</v>
      </c>
      <c r="O41" s="79">
        <f aca="true" t="shared" si="10" ref="O41:O47">SUM(P41:R41)</f>
        <v>5</v>
      </c>
      <c r="P41" s="79">
        <v>0</v>
      </c>
      <c r="Q41" s="79">
        <v>2</v>
      </c>
      <c r="R41" s="79">
        <v>3</v>
      </c>
      <c r="S41" s="88">
        <f aca="true" t="shared" si="11" ref="S41:S48">(J41/F41)*100</f>
        <v>93.58974358974359</v>
      </c>
      <c r="T41" s="87">
        <v>9</v>
      </c>
      <c r="U41" s="79"/>
      <c r="V41" s="79"/>
      <c r="W41" s="79"/>
      <c r="X41" s="79"/>
      <c r="Y41" s="61"/>
    </row>
    <row r="42" spans="1:25" ht="31.5" customHeight="1" thickBot="1">
      <c r="A42" s="119" t="s">
        <v>85</v>
      </c>
      <c r="B42" s="120"/>
      <c r="C42" s="121"/>
      <c r="D42" s="87">
        <v>108</v>
      </c>
      <c r="E42" s="79">
        <v>0</v>
      </c>
      <c r="F42" s="79">
        <v>108</v>
      </c>
      <c r="G42" s="79">
        <v>108</v>
      </c>
      <c r="H42" s="79">
        <v>0</v>
      </c>
      <c r="I42" s="87">
        <v>0</v>
      </c>
      <c r="J42" s="79">
        <f t="shared" si="9"/>
        <v>107</v>
      </c>
      <c r="K42" s="87">
        <v>6</v>
      </c>
      <c r="L42" s="79">
        <v>32</v>
      </c>
      <c r="M42" s="79">
        <v>52</v>
      </c>
      <c r="N42" s="79">
        <v>17</v>
      </c>
      <c r="O42" s="79">
        <f t="shared" si="10"/>
        <v>1</v>
      </c>
      <c r="P42" s="79">
        <v>0</v>
      </c>
      <c r="Q42" s="79">
        <v>0</v>
      </c>
      <c r="R42" s="79">
        <v>1</v>
      </c>
      <c r="S42" s="88">
        <f t="shared" si="11"/>
        <v>99.07407407407408</v>
      </c>
      <c r="T42" s="87">
        <v>10</v>
      </c>
      <c r="U42" s="79"/>
      <c r="V42" s="79"/>
      <c r="W42" s="79"/>
      <c r="X42" s="79"/>
      <c r="Y42" s="61"/>
    </row>
    <row r="43" spans="1:25" ht="31.5" customHeight="1" thickBot="1">
      <c r="A43" s="167" t="s">
        <v>86</v>
      </c>
      <c r="B43" s="168"/>
      <c r="C43" s="169"/>
      <c r="D43" s="87">
        <v>4</v>
      </c>
      <c r="E43" s="79">
        <v>0</v>
      </c>
      <c r="F43" s="79">
        <v>4</v>
      </c>
      <c r="G43" s="79">
        <v>4</v>
      </c>
      <c r="H43" s="79">
        <v>0</v>
      </c>
      <c r="I43" s="79">
        <v>0</v>
      </c>
      <c r="J43" s="79">
        <f t="shared" si="9"/>
        <v>4</v>
      </c>
      <c r="K43" s="79">
        <v>0</v>
      </c>
      <c r="L43" s="79">
        <v>0</v>
      </c>
      <c r="M43" s="79">
        <v>4</v>
      </c>
      <c r="N43" s="79">
        <v>0</v>
      </c>
      <c r="O43" s="79">
        <f t="shared" si="10"/>
        <v>0</v>
      </c>
      <c r="P43" s="79">
        <v>0</v>
      </c>
      <c r="Q43" s="79">
        <v>0</v>
      </c>
      <c r="R43" s="79">
        <v>0</v>
      </c>
      <c r="S43" s="88">
        <f t="shared" si="11"/>
        <v>100</v>
      </c>
      <c r="T43" s="87">
        <v>0</v>
      </c>
      <c r="U43" s="79"/>
      <c r="V43" s="79"/>
      <c r="W43" s="79"/>
      <c r="X43" s="79"/>
      <c r="Y43" s="62"/>
    </row>
    <row r="44" spans="1:25" ht="28.5" customHeight="1" thickBot="1">
      <c r="A44" s="170" t="s">
        <v>100</v>
      </c>
      <c r="B44" s="171"/>
      <c r="C44" s="172"/>
      <c r="D44" s="87">
        <v>31</v>
      </c>
      <c r="E44" s="79">
        <v>0</v>
      </c>
      <c r="F44" s="79">
        <v>31</v>
      </c>
      <c r="G44" s="79">
        <v>31</v>
      </c>
      <c r="H44" s="79">
        <v>0</v>
      </c>
      <c r="I44" s="79">
        <v>0</v>
      </c>
      <c r="J44" s="79">
        <f t="shared" si="9"/>
        <v>31</v>
      </c>
      <c r="K44" s="79">
        <v>2</v>
      </c>
      <c r="L44" s="79">
        <v>9</v>
      </c>
      <c r="M44" s="79">
        <v>14</v>
      </c>
      <c r="N44" s="79">
        <v>6</v>
      </c>
      <c r="O44" s="79">
        <f t="shared" si="10"/>
        <v>0</v>
      </c>
      <c r="P44" s="79">
        <v>0</v>
      </c>
      <c r="Q44" s="79">
        <v>0</v>
      </c>
      <c r="R44" s="79">
        <v>0</v>
      </c>
      <c r="S44" s="88">
        <f t="shared" si="11"/>
        <v>100</v>
      </c>
      <c r="T44" s="87">
        <v>0</v>
      </c>
      <c r="U44" s="79"/>
      <c r="V44" s="79"/>
      <c r="W44" s="89"/>
      <c r="X44" s="89"/>
      <c r="Y44" s="81"/>
    </row>
    <row r="45" spans="1:25" ht="35.25" customHeight="1" thickBot="1">
      <c r="A45" s="119" t="s">
        <v>101</v>
      </c>
      <c r="B45" s="120"/>
      <c r="C45" s="121"/>
      <c r="D45" s="87">
        <v>32</v>
      </c>
      <c r="E45" s="79">
        <v>0</v>
      </c>
      <c r="F45" s="79">
        <v>32</v>
      </c>
      <c r="G45" s="79">
        <v>32</v>
      </c>
      <c r="H45" s="79">
        <v>0</v>
      </c>
      <c r="I45" s="79">
        <v>0</v>
      </c>
      <c r="J45" s="79">
        <f t="shared" si="9"/>
        <v>32</v>
      </c>
      <c r="K45" s="79">
        <v>3</v>
      </c>
      <c r="L45" s="79">
        <v>14</v>
      </c>
      <c r="M45" s="79">
        <v>9</v>
      </c>
      <c r="N45" s="79">
        <v>6</v>
      </c>
      <c r="O45" s="79">
        <f t="shared" si="10"/>
        <v>0</v>
      </c>
      <c r="P45" s="79">
        <v>0</v>
      </c>
      <c r="Q45" s="79">
        <v>0</v>
      </c>
      <c r="R45" s="79">
        <v>0</v>
      </c>
      <c r="S45" s="88">
        <f t="shared" si="11"/>
        <v>100</v>
      </c>
      <c r="T45" s="87">
        <v>7</v>
      </c>
      <c r="U45" s="79"/>
      <c r="V45" s="79"/>
      <c r="W45" s="89"/>
      <c r="X45" s="89"/>
      <c r="Y45" s="81"/>
    </row>
    <row r="46" spans="1:25" ht="33" customHeight="1" thickBot="1">
      <c r="A46" s="167" t="s">
        <v>87</v>
      </c>
      <c r="B46" s="168"/>
      <c r="C46" s="169"/>
      <c r="D46" s="90">
        <v>55</v>
      </c>
      <c r="E46" s="90">
        <v>0</v>
      </c>
      <c r="F46" s="90">
        <v>55</v>
      </c>
      <c r="G46" s="90">
        <v>55</v>
      </c>
      <c r="H46" s="91">
        <v>0</v>
      </c>
      <c r="I46" s="92">
        <v>0</v>
      </c>
      <c r="J46" s="90">
        <f t="shared" si="9"/>
        <v>54</v>
      </c>
      <c r="K46" s="91">
        <v>1</v>
      </c>
      <c r="L46" s="90">
        <v>8</v>
      </c>
      <c r="M46" s="90">
        <v>30</v>
      </c>
      <c r="N46" s="91">
        <v>15</v>
      </c>
      <c r="O46" s="79">
        <f>SUM(P46:R46)</f>
        <v>1</v>
      </c>
      <c r="P46" s="79">
        <v>0</v>
      </c>
      <c r="Q46" s="79">
        <v>0</v>
      </c>
      <c r="R46" s="79">
        <v>1</v>
      </c>
      <c r="S46" s="93">
        <f t="shared" si="11"/>
        <v>98.18181818181819</v>
      </c>
      <c r="T46" s="94">
        <v>10</v>
      </c>
      <c r="U46" s="90"/>
      <c r="V46" s="90"/>
      <c r="W46" s="90"/>
      <c r="X46" s="90"/>
      <c r="Y46" s="81"/>
    </row>
    <row r="47" spans="1:25" ht="30" customHeight="1" thickBot="1">
      <c r="A47" s="167" t="s">
        <v>88</v>
      </c>
      <c r="B47" s="168"/>
      <c r="C47" s="169"/>
      <c r="D47" s="89">
        <v>23</v>
      </c>
      <c r="E47" s="89">
        <v>0</v>
      </c>
      <c r="F47" s="89">
        <v>23</v>
      </c>
      <c r="G47" s="89">
        <v>23</v>
      </c>
      <c r="H47" s="95">
        <v>0</v>
      </c>
      <c r="I47" s="96">
        <v>0</v>
      </c>
      <c r="J47" s="89">
        <f t="shared" si="9"/>
        <v>23</v>
      </c>
      <c r="K47" s="95">
        <v>1</v>
      </c>
      <c r="L47" s="89">
        <v>5</v>
      </c>
      <c r="M47" s="89">
        <v>8</v>
      </c>
      <c r="N47" s="95">
        <v>9</v>
      </c>
      <c r="O47" s="89">
        <f t="shared" si="10"/>
        <v>0</v>
      </c>
      <c r="P47" s="89">
        <v>0</v>
      </c>
      <c r="Q47" s="89">
        <v>0</v>
      </c>
      <c r="R47" s="89">
        <v>0</v>
      </c>
      <c r="S47" s="97">
        <f t="shared" si="11"/>
        <v>100</v>
      </c>
      <c r="T47" s="98">
        <v>9</v>
      </c>
      <c r="U47" s="89"/>
      <c r="V47" s="89"/>
      <c r="W47" s="89"/>
      <c r="X47" s="89"/>
      <c r="Y47" s="81"/>
    </row>
    <row r="48" spans="1:25" s="55" customFormat="1" ht="18.75" thickBot="1">
      <c r="A48" s="125" t="s">
        <v>59</v>
      </c>
      <c r="B48" s="126"/>
      <c r="C48" s="127"/>
      <c r="D48" s="114">
        <f>SUM(D41:D47)</f>
        <v>331</v>
      </c>
      <c r="E48" s="114">
        <f aca="true" t="shared" si="12" ref="E48:R48">SUM(E41:E47)</f>
        <v>0</v>
      </c>
      <c r="F48" s="114">
        <f t="shared" si="12"/>
        <v>331</v>
      </c>
      <c r="G48" s="114">
        <f t="shared" si="12"/>
        <v>331</v>
      </c>
      <c r="H48" s="115">
        <f t="shared" si="12"/>
        <v>0</v>
      </c>
      <c r="I48" s="116">
        <f t="shared" si="12"/>
        <v>0</v>
      </c>
      <c r="J48" s="114">
        <f t="shared" si="12"/>
        <v>324</v>
      </c>
      <c r="K48" s="115">
        <f t="shared" si="12"/>
        <v>13</v>
      </c>
      <c r="L48" s="114">
        <f t="shared" si="12"/>
        <v>78</v>
      </c>
      <c r="M48" s="114">
        <f t="shared" si="12"/>
        <v>165</v>
      </c>
      <c r="N48" s="115">
        <f t="shared" si="12"/>
        <v>68</v>
      </c>
      <c r="O48" s="114">
        <f t="shared" si="12"/>
        <v>7</v>
      </c>
      <c r="P48" s="114">
        <f t="shared" si="12"/>
        <v>0</v>
      </c>
      <c r="Q48" s="114">
        <f t="shared" si="12"/>
        <v>2</v>
      </c>
      <c r="R48" s="114">
        <f t="shared" si="12"/>
        <v>5</v>
      </c>
      <c r="S48" s="117">
        <f t="shared" si="11"/>
        <v>97.88519637462235</v>
      </c>
      <c r="T48" s="114">
        <f>SUM(T41:T47)</f>
        <v>45</v>
      </c>
      <c r="U48" s="114">
        <f>SUM(U41:U47)</f>
        <v>0</v>
      </c>
      <c r="V48" s="114">
        <f>SUM(V41:V47)</f>
        <v>0</v>
      </c>
      <c r="W48" s="112">
        <f>SUM(W41:W47)</f>
        <v>0</v>
      </c>
      <c r="X48" s="112">
        <f>SUM(X41:X47)</f>
        <v>0</v>
      </c>
      <c r="Y48" s="56"/>
    </row>
    <row r="49" spans="1:25" s="11" customFormat="1" ht="18" customHeight="1" thickBot="1">
      <c r="A49" s="143" t="s">
        <v>64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2"/>
    </row>
    <row r="50" spans="1:25" s="3" customFormat="1" ht="15.75" thickBot="1">
      <c r="A50" s="122" t="s">
        <v>89</v>
      </c>
      <c r="B50" s="123"/>
      <c r="C50" s="124"/>
      <c r="D50" s="34">
        <v>151</v>
      </c>
      <c r="E50" s="34">
        <v>0</v>
      </c>
      <c r="F50" s="34">
        <v>151</v>
      </c>
      <c r="G50" s="34">
        <v>151</v>
      </c>
      <c r="H50" s="34">
        <v>0</v>
      </c>
      <c r="I50" s="67">
        <v>2</v>
      </c>
      <c r="J50" s="34">
        <f aca="true" t="shared" si="13" ref="J50:J55">SUM(K50:N50)</f>
        <v>128</v>
      </c>
      <c r="K50" s="67">
        <v>17</v>
      </c>
      <c r="L50" s="34">
        <v>30</v>
      </c>
      <c r="M50" s="34">
        <v>67</v>
      </c>
      <c r="N50" s="34">
        <v>14</v>
      </c>
      <c r="O50" s="34">
        <f aca="true" t="shared" si="14" ref="O50:O55">SUM(P50:R50)</f>
        <v>21</v>
      </c>
      <c r="P50" s="34">
        <v>6</v>
      </c>
      <c r="Q50" s="34">
        <v>6</v>
      </c>
      <c r="R50" s="34">
        <v>9</v>
      </c>
      <c r="S50" s="68">
        <f aca="true" t="shared" si="15" ref="S50:S56">(J50/F50)*100</f>
        <v>84.76821192052981</v>
      </c>
      <c r="T50" s="67">
        <v>19</v>
      </c>
      <c r="U50" s="34"/>
      <c r="V50" s="34"/>
      <c r="W50" s="34"/>
      <c r="X50" s="34"/>
      <c r="Y50" s="4"/>
    </row>
    <row r="51" spans="1:25" s="3" customFormat="1" ht="15.75" thickBot="1">
      <c r="A51" s="122" t="s">
        <v>90</v>
      </c>
      <c r="B51" s="123"/>
      <c r="C51" s="124"/>
      <c r="D51" s="34">
        <v>60</v>
      </c>
      <c r="E51" s="34">
        <v>0</v>
      </c>
      <c r="F51" s="34">
        <v>60</v>
      </c>
      <c r="G51" s="34">
        <v>60</v>
      </c>
      <c r="H51" s="34">
        <v>0</v>
      </c>
      <c r="I51" s="67">
        <v>3</v>
      </c>
      <c r="J51" s="34">
        <f t="shared" si="13"/>
        <v>53</v>
      </c>
      <c r="K51" s="67">
        <v>4</v>
      </c>
      <c r="L51" s="34">
        <v>22</v>
      </c>
      <c r="M51" s="34">
        <v>26</v>
      </c>
      <c r="N51" s="34">
        <v>1</v>
      </c>
      <c r="O51" s="34">
        <f t="shared" si="14"/>
        <v>4</v>
      </c>
      <c r="P51" s="34">
        <v>2</v>
      </c>
      <c r="Q51" s="34">
        <v>2</v>
      </c>
      <c r="R51" s="34">
        <v>0</v>
      </c>
      <c r="S51" s="68">
        <f t="shared" si="15"/>
        <v>88.33333333333333</v>
      </c>
      <c r="T51" s="67">
        <v>6</v>
      </c>
      <c r="U51" s="34"/>
      <c r="V51" s="34"/>
      <c r="W51" s="34"/>
      <c r="X51" s="34"/>
      <c r="Y51" s="4"/>
    </row>
    <row r="52" spans="1:25" s="3" customFormat="1" ht="15.75" thickBot="1">
      <c r="A52" s="178" t="s">
        <v>91</v>
      </c>
      <c r="B52" s="179"/>
      <c r="C52" s="180"/>
      <c r="D52" s="67">
        <v>174</v>
      </c>
      <c r="E52" s="67">
        <v>0</v>
      </c>
      <c r="F52" s="67">
        <v>174</v>
      </c>
      <c r="G52" s="67">
        <v>174</v>
      </c>
      <c r="H52" s="67">
        <v>0</v>
      </c>
      <c r="I52" s="67">
        <v>0</v>
      </c>
      <c r="J52" s="67">
        <f t="shared" si="13"/>
        <v>153</v>
      </c>
      <c r="K52" s="67">
        <v>10</v>
      </c>
      <c r="L52" s="67">
        <v>53</v>
      </c>
      <c r="M52" s="67">
        <v>72</v>
      </c>
      <c r="N52" s="67">
        <v>18</v>
      </c>
      <c r="O52" s="67">
        <f t="shared" si="14"/>
        <v>21</v>
      </c>
      <c r="P52" s="67">
        <v>11</v>
      </c>
      <c r="Q52" s="67">
        <v>5</v>
      </c>
      <c r="R52" s="67">
        <v>5</v>
      </c>
      <c r="S52" s="83">
        <f t="shared" si="15"/>
        <v>87.93103448275862</v>
      </c>
      <c r="T52" s="67">
        <v>14</v>
      </c>
      <c r="U52" s="34"/>
      <c r="V52" s="34"/>
      <c r="W52" s="34"/>
      <c r="X52" s="34"/>
      <c r="Y52" s="4"/>
    </row>
    <row r="53" spans="1:25" s="3" customFormat="1" ht="33" customHeight="1" thickBot="1">
      <c r="A53" s="175" t="s">
        <v>92</v>
      </c>
      <c r="B53" s="176"/>
      <c r="C53" s="177"/>
      <c r="D53" s="99">
        <v>76</v>
      </c>
      <c r="E53" s="99">
        <v>1</v>
      </c>
      <c r="F53" s="99">
        <v>75</v>
      </c>
      <c r="G53" s="99">
        <v>75</v>
      </c>
      <c r="H53" s="99">
        <v>0</v>
      </c>
      <c r="I53" s="100">
        <v>1</v>
      </c>
      <c r="J53" s="99">
        <f t="shared" si="13"/>
        <v>63</v>
      </c>
      <c r="K53" s="100">
        <v>6</v>
      </c>
      <c r="L53" s="99">
        <v>18</v>
      </c>
      <c r="M53" s="99">
        <v>36</v>
      </c>
      <c r="N53" s="99">
        <v>3</v>
      </c>
      <c r="O53" s="99">
        <f t="shared" si="14"/>
        <v>11</v>
      </c>
      <c r="P53" s="99">
        <v>2</v>
      </c>
      <c r="Q53" s="99">
        <v>1</v>
      </c>
      <c r="R53" s="99">
        <v>8</v>
      </c>
      <c r="S53" s="101">
        <f>(J53/F53)*100</f>
        <v>84</v>
      </c>
      <c r="T53" s="100">
        <v>11</v>
      </c>
      <c r="U53" s="99"/>
      <c r="W53" s="99"/>
      <c r="X53" s="99"/>
      <c r="Y53" s="4"/>
    </row>
    <row r="54" spans="1:25" s="3" customFormat="1" ht="33.75" customHeight="1" thickBot="1">
      <c r="A54" s="128" t="s">
        <v>65</v>
      </c>
      <c r="B54" s="129"/>
      <c r="C54" s="130"/>
      <c r="D54" s="99">
        <v>140</v>
      </c>
      <c r="E54" s="99">
        <v>0</v>
      </c>
      <c r="F54" s="99">
        <v>140</v>
      </c>
      <c r="G54" s="99">
        <v>140</v>
      </c>
      <c r="H54" s="99">
        <v>0</v>
      </c>
      <c r="I54" s="100">
        <v>3</v>
      </c>
      <c r="J54" s="99">
        <f t="shared" si="13"/>
        <v>133</v>
      </c>
      <c r="K54" s="100">
        <v>6</v>
      </c>
      <c r="L54" s="99">
        <v>52</v>
      </c>
      <c r="M54" s="99">
        <v>60</v>
      </c>
      <c r="N54" s="99">
        <v>15</v>
      </c>
      <c r="O54" s="99">
        <f t="shared" si="14"/>
        <v>4</v>
      </c>
      <c r="P54" s="99">
        <v>3</v>
      </c>
      <c r="Q54" s="99">
        <v>1</v>
      </c>
      <c r="R54" s="99">
        <v>0</v>
      </c>
      <c r="S54" s="101">
        <f>(J54/F54)*100</f>
        <v>95</v>
      </c>
      <c r="T54" s="87">
        <v>8</v>
      </c>
      <c r="U54" s="34"/>
      <c r="V54" s="99"/>
      <c r="W54" s="34"/>
      <c r="X54" s="34"/>
      <c r="Y54" s="4"/>
    </row>
    <row r="55" spans="1:25" s="3" customFormat="1" ht="36" customHeight="1" thickBot="1">
      <c r="A55" s="128" t="s">
        <v>66</v>
      </c>
      <c r="B55" s="129"/>
      <c r="C55" s="130"/>
      <c r="D55" s="99">
        <v>9</v>
      </c>
      <c r="E55" s="99">
        <v>0</v>
      </c>
      <c r="F55" s="99">
        <v>9</v>
      </c>
      <c r="G55" s="99">
        <v>9</v>
      </c>
      <c r="H55" s="99">
        <v>0</v>
      </c>
      <c r="I55" s="100">
        <v>0</v>
      </c>
      <c r="J55" s="99">
        <f t="shared" si="13"/>
        <v>9</v>
      </c>
      <c r="K55" s="100">
        <v>0</v>
      </c>
      <c r="L55" s="99">
        <v>0</v>
      </c>
      <c r="M55" s="99">
        <v>9</v>
      </c>
      <c r="N55" s="99">
        <v>0</v>
      </c>
      <c r="O55" s="99">
        <f t="shared" si="14"/>
        <v>0</v>
      </c>
      <c r="P55" s="99">
        <v>0</v>
      </c>
      <c r="Q55" s="99">
        <v>0</v>
      </c>
      <c r="R55" s="99">
        <v>0</v>
      </c>
      <c r="S55" s="101">
        <f>(J55/F55)*100</f>
        <v>100</v>
      </c>
      <c r="T55" s="87">
        <v>8</v>
      </c>
      <c r="U55" s="34"/>
      <c r="V55" s="34"/>
      <c r="W55" s="34"/>
      <c r="X55" s="34"/>
      <c r="Y55" s="4"/>
    </row>
    <row r="56" spans="1:25" s="3" customFormat="1" ht="24.75" customHeight="1" thickBot="1">
      <c r="A56" s="125" t="s">
        <v>59</v>
      </c>
      <c r="B56" s="126"/>
      <c r="C56" s="127"/>
      <c r="D56" s="112">
        <f aca="true" t="shared" si="16" ref="D56:R56">SUM(D50:D55)</f>
        <v>610</v>
      </c>
      <c r="E56" s="112">
        <f t="shared" si="16"/>
        <v>1</v>
      </c>
      <c r="F56" s="112">
        <f t="shared" si="16"/>
        <v>609</v>
      </c>
      <c r="G56" s="112">
        <f t="shared" si="16"/>
        <v>609</v>
      </c>
      <c r="H56" s="112">
        <f t="shared" si="16"/>
        <v>0</v>
      </c>
      <c r="I56" s="112">
        <f t="shared" si="16"/>
        <v>9</v>
      </c>
      <c r="J56" s="112">
        <f t="shared" si="16"/>
        <v>539</v>
      </c>
      <c r="K56" s="112">
        <f t="shared" si="16"/>
        <v>43</v>
      </c>
      <c r="L56" s="112">
        <f t="shared" si="16"/>
        <v>175</v>
      </c>
      <c r="M56" s="112">
        <f t="shared" si="16"/>
        <v>270</v>
      </c>
      <c r="N56" s="112">
        <f t="shared" si="16"/>
        <v>51</v>
      </c>
      <c r="O56" s="112">
        <f t="shared" si="16"/>
        <v>61</v>
      </c>
      <c r="P56" s="112">
        <f t="shared" si="16"/>
        <v>24</v>
      </c>
      <c r="Q56" s="112">
        <f t="shared" si="16"/>
        <v>15</v>
      </c>
      <c r="R56" s="112">
        <f t="shared" si="16"/>
        <v>22</v>
      </c>
      <c r="S56" s="113">
        <f t="shared" si="15"/>
        <v>88.50574712643679</v>
      </c>
      <c r="T56" s="112">
        <f>SUM(T50:T55)</f>
        <v>66</v>
      </c>
      <c r="U56" s="112">
        <f>SUM(U50:U55)</f>
        <v>0</v>
      </c>
      <c r="V56" s="112">
        <f>SUM(V50:V55)</f>
        <v>0</v>
      </c>
      <c r="W56" s="112">
        <f>SUM(W50:W55)</f>
        <v>0</v>
      </c>
      <c r="X56" s="112">
        <f>SUM(X50:X55)</f>
        <v>0</v>
      </c>
      <c r="Y56" s="4"/>
    </row>
    <row r="57" spans="1:25" s="63" customFormat="1" ht="0.75" customHeight="1">
      <c r="A57" s="66"/>
      <c r="B57" s="6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84"/>
      <c r="T57" s="64"/>
      <c r="U57" s="64"/>
      <c r="V57" s="64"/>
      <c r="W57" s="64"/>
      <c r="X57" s="64"/>
      <c r="Y57" s="54"/>
    </row>
    <row r="58" spans="1:25" s="63" customFormat="1" ht="18.75">
      <c r="A58" s="31" t="s">
        <v>53</v>
      </c>
      <c r="B58" s="32"/>
      <c r="C58" s="33"/>
      <c r="D58" s="73">
        <f aca="true" t="shared" si="17" ref="D58:R58">SUM(D56,D48,D39,D35,D30,D26,)</f>
        <v>2382</v>
      </c>
      <c r="E58" s="73">
        <f t="shared" si="17"/>
        <v>5</v>
      </c>
      <c r="F58" s="73">
        <f t="shared" si="17"/>
        <v>2377</v>
      </c>
      <c r="G58" s="73">
        <f t="shared" si="17"/>
        <v>2377</v>
      </c>
      <c r="H58" s="73">
        <f t="shared" si="17"/>
        <v>1</v>
      </c>
      <c r="I58" s="73">
        <f t="shared" si="17"/>
        <v>52</v>
      </c>
      <c r="J58" s="73">
        <f t="shared" si="17"/>
        <v>2156</v>
      </c>
      <c r="K58" s="73">
        <f t="shared" si="17"/>
        <v>146</v>
      </c>
      <c r="L58" s="73">
        <f t="shared" si="17"/>
        <v>598</v>
      </c>
      <c r="M58" s="73">
        <f t="shared" si="17"/>
        <v>1033</v>
      </c>
      <c r="N58" s="73">
        <f t="shared" si="17"/>
        <v>379</v>
      </c>
      <c r="O58" s="73">
        <f t="shared" si="17"/>
        <v>168</v>
      </c>
      <c r="P58" s="73">
        <f t="shared" si="17"/>
        <v>68</v>
      </c>
      <c r="Q58" s="73">
        <f t="shared" si="17"/>
        <v>44</v>
      </c>
      <c r="R58" s="86">
        <f t="shared" si="17"/>
        <v>56</v>
      </c>
      <c r="S58" s="85">
        <f>(J58/F58)*100</f>
        <v>90.70256625999158</v>
      </c>
      <c r="T58" s="86">
        <f>SUM(T56,T48,T39,T35,T30,T26,)</f>
        <v>306</v>
      </c>
      <c r="U58" s="73">
        <f>SUM(U56,U48,U39,U35,U30,U26,)</f>
        <v>0</v>
      </c>
      <c r="V58" s="73">
        <f>SUM(V56,V48,V39,V35,V30,V26,)</f>
        <v>0</v>
      </c>
      <c r="W58" s="73">
        <v>0</v>
      </c>
      <c r="X58" s="73">
        <f>SUM(X56,X48,X39,X35,X30,X26,X48)</f>
        <v>0</v>
      </c>
      <c r="Y58" s="54"/>
    </row>
    <row r="59" spans="1:25" s="63" customFormat="1" ht="18">
      <c r="A59" s="161"/>
      <c r="B59" s="161"/>
      <c r="C59" s="162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65"/>
      <c r="Y59" s="54"/>
    </row>
    <row r="60" spans="1:25" s="63" customFormat="1" ht="30" customHeight="1" thickBot="1">
      <c r="A60" s="163"/>
      <c r="B60" s="163"/>
      <c r="C60" s="164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6"/>
      <c r="Y60" s="54"/>
    </row>
    <row r="61" spans="1:13" ht="15" customHeight="1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ht="12.75">
      <c r="A77" s="1"/>
    </row>
    <row r="189" ht="12.75">
      <c r="D189" s="7"/>
    </row>
    <row r="65473" ht="12.75" hidden="1"/>
    <row r="65474" ht="12.75" hidden="1"/>
    <row r="65475" ht="12.75" hidden="1"/>
    <row r="65476" ht="12.75" hidden="1"/>
    <row r="65477" ht="12.75" hidden="1"/>
    <row r="65478" ht="12.75" hidden="1"/>
  </sheetData>
  <sheetProtection/>
  <mergeCells count="74">
    <mergeCell ref="A17:C17"/>
    <mergeCell ref="A14:C14"/>
    <mergeCell ref="A24:C24"/>
    <mergeCell ref="A55:C55"/>
    <mergeCell ref="A51:C51"/>
    <mergeCell ref="A52:C52"/>
    <mergeCell ref="A48:C48"/>
    <mergeCell ref="A46:C46"/>
    <mergeCell ref="A40:X40"/>
    <mergeCell ref="A49:X49"/>
    <mergeCell ref="A44:C44"/>
    <mergeCell ref="A31:X31"/>
    <mergeCell ref="A53:C53"/>
    <mergeCell ref="A33:C33"/>
    <mergeCell ref="A37:C37"/>
    <mergeCell ref="A45:C45"/>
    <mergeCell ref="A47:C47"/>
    <mergeCell ref="X59:X60"/>
    <mergeCell ref="M59:M60"/>
    <mergeCell ref="A36:X36"/>
    <mergeCell ref="A50:C50"/>
    <mergeCell ref="A35:C35"/>
    <mergeCell ref="Q59:Q60"/>
    <mergeCell ref="W59:W60"/>
    <mergeCell ref="V59:V60"/>
    <mergeCell ref="P59:P60"/>
    <mergeCell ref="A43:C43"/>
    <mergeCell ref="U59:U60"/>
    <mergeCell ref="A59:C60"/>
    <mergeCell ref="N59:N60"/>
    <mergeCell ref="O59:O60"/>
    <mergeCell ref="D59:D60"/>
    <mergeCell ref="A54:C54"/>
    <mergeCell ref="L59:L60"/>
    <mergeCell ref="T59:T60"/>
    <mergeCell ref="S59:S60"/>
    <mergeCell ref="R59:R60"/>
    <mergeCell ref="E59:E60"/>
    <mergeCell ref="A30:C30"/>
    <mergeCell ref="A29:C29"/>
    <mergeCell ref="A41:C41"/>
    <mergeCell ref="K59:K60"/>
    <mergeCell ref="J59:J60"/>
    <mergeCell ref="G59:G60"/>
    <mergeCell ref="H59:H60"/>
    <mergeCell ref="I59:I60"/>
    <mergeCell ref="F59:F60"/>
    <mergeCell ref="A56:C56"/>
    <mergeCell ref="A27:X27"/>
    <mergeCell ref="A13:C13"/>
    <mergeCell ref="A10:X10"/>
    <mergeCell ref="D2:X2"/>
    <mergeCell ref="D3:X3"/>
    <mergeCell ref="J5:N5"/>
    <mergeCell ref="O5:R5"/>
    <mergeCell ref="A6:C6"/>
    <mergeCell ref="A16:C16"/>
    <mergeCell ref="A12:C12"/>
    <mergeCell ref="A11:C11"/>
    <mergeCell ref="A18:C18"/>
    <mergeCell ref="A19:C19"/>
    <mergeCell ref="A20:C20"/>
    <mergeCell ref="A26:C26"/>
    <mergeCell ref="A15:C15"/>
    <mergeCell ref="A22:C22"/>
    <mergeCell ref="A23:C23"/>
    <mergeCell ref="A25:C25"/>
    <mergeCell ref="A21:C21"/>
    <mergeCell ref="A28:C28"/>
    <mergeCell ref="A32:C32"/>
    <mergeCell ref="A39:C39"/>
    <mergeCell ref="A38:C38"/>
    <mergeCell ref="A34:C34"/>
    <mergeCell ref="A42:C42"/>
  </mergeCells>
  <printOptions/>
  <pageMargins left="0.32" right="0.41" top="0.31" bottom="0.33" header="0.24" footer="0.35"/>
  <pageSetup horizontalDpi="600" verticalDpi="600" orientation="landscape" paperSize="9" scale="48" r:id="rId1"/>
  <rowBreaks count="1" manualBreakCount="1">
    <brk id="58" max="23" man="1"/>
  </rowBreaks>
  <colBreaks count="1" manualBreakCount="1">
    <brk id="2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63">
      <selection activeCell="A77" sqref="A1:IV16384"/>
    </sheetView>
  </sheetViews>
  <sheetFormatPr defaultColWidth="9.00390625" defaultRowHeight="12.75"/>
  <cols>
    <col min="4" max="4" width="9.125" style="11" customWidth="1"/>
  </cols>
  <sheetData/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2020-02-19T05:42:44Z</cp:lastPrinted>
  <dcterms:created xsi:type="dcterms:W3CDTF">2007-12-03T10:42:32Z</dcterms:created>
  <dcterms:modified xsi:type="dcterms:W3CDTF">2020-09-28T06:42:19Z</dcterms:modified>
  <cp:category/>
  <cp:version/>
  <cp:contentType/>
  <cp:contentStatus/>
</cp:coreProperties>
</file>